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\Desktop\"/>
    </mc:Choice>
  </mc:AlternateContent>
  <xr:revisionPtr revIDLastSave="0" documentId="13_ncr:1_{9F6C9EEB-D72E-4FA9-926C-7F952BDC06C4}" xr6:coauthVersionLast="47" xr6:coauthVersionMax="47" xr10:uidLastSave="{00000000-0000-0000-0000-000000000000}"/>
  <bookViews>
    <workbookView xWindow="-108" yWindow="-108" windowWidth="23256" windowHeight="12456" tabRatio="745" xr2:uid="{00000000-000D-0000-FFFF-FFFF00000000}"/>
  </bookViews>
  <sheets>
    <sheet name="①報告担当者" sheetId="4" r:id="rId1"/>
    <sheet name="②VIPの部" sheetId="1" r:id="rId2"/>
    <sheet name="③年金の部" sheetId="2" r:id="rId3"/>
    <sheet name="④優秀支社" sheetId="5" r:id="rId4"/>
    <sheet name="⑤優秀機関" sheetId="3" r:id="rId5"/>
    <sheet name="⑥東北税協特別賞 " sheetId="7" r:id="rId6"/>
    <sheet name="⑦全税共特別賞 " sheetId="9" r:id="rId7"/>
  </sheets>
  <definedNames>
    <definedName name="_xlnm._FilterDatabase" localSheetId="0" hidden="1">①報告担当者!$A$12:$A$17</definedName>
    <definedName name="_xlnm.Print_Area" localSheetId="3">④優秀支社!$A$1:$D$22</definedName>
    <definedName name="_xlnm.Print_Titles" localSheetId="1">②VIPの部!$1:$16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17" i="1"/>
  <c r="H16" i="2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17" i="1"/>
  <c r="I18" i="1"/>
  <c r="E42" i="9"/>
  <c r="E37" i="9"/>
  <c r="E32" i="9"/>
  <c r="E27" i="9"/>
  <c r="C14" i="3"/>
  <c r="C84" i="3"/>
  <c r="C83" i="3"/>
  <c r="C75" i="3"/>
  <c r="C74" i="3"/>
  <c r="C66" i="3"/>
  <c r="C65" i="3"/>
  <c r="C57" i="3"/>
  <c r="C56" i="3"/>
  <c r="C42" i="3"/>
  <c r="C41" i="3"/>
  <c r="C33" i="3"/>
  <c r="C32" i="3"/>
  <c r="C24" i="3"/>
  <c r="C23" i="3"/>
  <c r="C15" i="3"/>
  <c r="D13" i="5" l="1"/>
  <c r="H17" i="2" l="1"/>
  <c r="H18" i="2"/>
  <c r="H19" i="2"/>
  <c r="H20" i="2"/>
  <c r="H21" i="2"/>
  <c r="H22" i="2"/>
  <c r="H23" i="2"/>
  <c r="H24" i="2"/>
  <c r="H25" i="2"/>
  <c r="H26" i="2"/>
  <c r="H27" i="2"/>
  <c r="H28" i="2"/>
  <c r="D14" i="5"/>
  <c r="A16" i="2"/>
  <c r="B16" i="2"/>
  <c r="K16" i="2"/>
  <c r="B17" i="1"/>
  <c r="A17" i="1"/>
  <c r="B24" i="1" l="1"/>
  <c r="A24" i="1"/>
  <c r="B23" i="1"/>
  <c r="A23" i="1"/>
  <c r="B22" i="1"/>
  <c r="A22" i="1"/>
  <c r="B21" i="1"/>
  <c r="A21" i="1"/>
  <c r="B20" i="1"/>
  <c r="A20" i="1"/>
  <c r="B29" i="1"/>
  <c r="A29" i="1"/>
  <c r="B28" i="1"/>
  <c r="A28" i="1"/>
  <c r="B27" i="1"/>
  <c r="A27" i="1"/>
  <c r="B26" i="1"/>
  <c r="A26" i="1"/>
  <c r="B25" i="1"/>
  <c r="A25" i="1"/>
  <c r="K23" i="2"/>
  <c r="B23" i="2"/>
  <c r="A23" i="2"/>
  <c r="K22" i="2"/>
  <c r="B22" i="2"/>
  <c r="A22" i="2"/>
  <c r="B13" i="5" l="1"/>
  <c r="A53" i="1" l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K17" i="2" l="1"/>
  <c r="K18" i="2"/>
  <c r="K19" i="2"/>
  <c r="K20" i="2"/>
  <c r="K21" i="2"/>
  <c r="K24" i="2"/>
  <c r="K25" i="2"/>
  <c r="K26" i="2"/>
  <c r="K27" i="2"/>
  <c r="K28" i="2"/>
  <c r="B24" i="2"/>
  <c r="A24" i="2"/>
  <c r="B21" i="2"/>
  <c r="A21" i="2"/>
  <c r="K9" i="1" l="1"/>
  <c r="A18" i="1" l="1"/>
  <c r="A17" i="2"/>
  <c r="K8" i="1"/>
  <c r="J6" i="2"/>
  <c r="J8" i="2"/>
  <c r="J7" i="2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A39" i="1"/>
  <c r="B39" i="1"/>
  <c r="A40" i="1"/>
  <c r="B40" i="1"/>
  <c r="A41" i="1"/>
  <c r="B41" i="1"/>
  <c r="A42" i="1"/>
  <c r="B42" i="1"/>
  <c r="A43" i="1"/>
  <c r="B43" i="1"/>
  <c r="A37" i="1"/>
  <c r="B37" i="1"/>
  <c r="A38" i="1"/>
  <c r="B38" i="1"/>
  <c r="B17" i="2"/>
  <c r="A18" i="2"/>
  <c r="B18" i="2"/>
  <c r="A19" i="2"/>
  <c r="B19" i="2"/>
  <c r="A20" i="2"/>
  <c r="B20" i="2"/>
  <c r="A25" i="2"/>
  <c r="B25" i="2"/>
  <c r="A26" i="2"/>
  <c r="B26" i="2"/>
  <c r="A27" i="2"/>
  <c r="B27" i="2"/>
  <c r="A28" i="2"/>
  <c r="B28" i="2"/>
  <c r="K10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19" i="1"/>
  <c r="A19" i="1"/>
  <c r="B18" i="1"/>
</calcChain>
</file>

<file path=xl/sharedStrings.xml><?xml version="1.0" encoding="utf-8"?>
<sst xmlns="http://schemas.openxmlformats.org/spreadsheetml/2006/main" count="200" uniqueCount="103">
  <si>
    <t>東北税理士協同組合行き</t>
    <rPh sb="0" eb="9">
      <t>ト</t>
    </rPh>
    <rPh sb="9" eb="10">
      <t>ユ</t>
    </rPh>
    <phoneticPr fontId="2"/>
  </si>
  <si>
    <t>　FAX　０２２－２９３－６７３１</t>
    <phoneticPr fontId="2"/>
  </si>
  <si>
    <r>
      <t>　メール：　</t>
    </r>
    <r>
      <rPr>
        <sz val="16"/>
        <rFont val="Meiryo UI"/>
        <family val="3"/>
        <charset val="128"/>
      </rPr>
      <t>touhoku@nichizei.or.jp</t>
    </r>
    <phoneticPr fontId="2"/>
  </si>
  <si>
    <r>
      <t xml:space="preserve"> 　</t>
    </r>
    <r>
      <rPr>
        <b/>
        <u/>
        <sz val="14"/>
        <color indexed="10"/>
        <rFont val="Meiryo UI"/>
        <family val="3"/>
        <charset val="128"/>
      </rPr>
      <t>初めに、このページの必要項目を入力してください。</t>
    </r>
    <rPh sb="2" eb="3">
      <t>ハジ</t>
    </rPh>
    <rPh sb="12" eb="14">
      <t>ヒツヨウ</t>
    </rPh>
    <rPh sb="14" eb="16">
      <t>コウモク</t>
    </rPh>
    <rPh sb="17" eb="19">
      <t>ニュウリョク</t>
    </rPh>
    <phoneticPr fontId="2"/>
  </si>
  <si>
    <t>　 このページの情報が、各シートと連動しております。</t>
    <rPh sb="8" eb="10">
      <t>ジョウホウ</t>
    </rPh>
    <rPh sb="12" eb="13">
      <t>カク</t>
    </rPh>
    <rPh sb="17" eb="19">
      <t>レンドウ</t>
    </rPh>
    <phoneticPr fontId="2"/>
  </si>
  <si>
    <t>　 シートは①～⑦まであります。</t>
    <phoneticPr fontId="2"/>
  </si>
  <si>
    <t>保険会社名</t>
    <rPh sb="0" eb="2">
      <t>ホケン</t>
    </rPh>
    <rPh sb="2" eb="4">
      <t>カイシャ</t>
    </rPh>
    <rPh sb="4" eb="5">
      <t>メイ</t>
    </rPh>
    <phoneticPr fontId="2"/>
  </si>
  <si>
    <t>報告担当者</t>
    <rPh sb="0" eb="2">
      <t>ホウコク</t>
    </rPh>
    <rPh sb="2" eb="5">
      <t>タントウシャ</t>
    </rPh>
    <phoneticPr fontId="2"/>
  </si>
  <si>
    <t>支社名</t>
    <rPh sb="0" eb="3">
      <t>シシャメイ</t>
    </rPh>
    <phoneticPr fontId="2"/>
  </si>
  <si>
    <t>役　　職</t>
    <rPh sb="0" eb="1">
      <t>エキ</t>
    </rPh>
    <rPh sb="3" eb="4">
      <t>ショク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</si>
  <si>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</si>
  <si>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</si>
  <si>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</si>
  <si>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</si>
  <si>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＊各報告様式の該当「有」「無」について</t>
    <phoneticPr fontId="2"/>
  </si>
  <si>
    <t>該当あり</t>
    <rPh sb="0" eb="2">
      <t>ガイトウ</t>
    </rPh>
    <phoneticPr fontId="2"/>
  </si>
  <si>
    <t>該当なし</t>
    <rPh sb="0" eb="2">
      <t>ガイトウ</t>
    </rPh>
    <phoneticPr fontId="2"/>
  </si>
  <si>
    <t>②　VIPの部</t>
    <rPh sb="6" eb="7">
      <t>ブ</t>
    </rPh>
    <phoneticPr fontId="2"/>
  </si>
  <si>
    <t>③　年金の部</t>
    <rPh sb="2" eb="4">
      <t>ネンキン</t>
    </rPh>
    <rPh sb="5" eb="6">
      <t>ブ</t>
    </rPh>
    <phoneticPr fontId="2"/>
  </si>
  <si>
    <t>⑥　東北税協特別賞</t>
    <rPh sb="2" eb="4">
      <t>トウホク</t>
    </rPh>
    <rPh sb="4" eb="5">
      <t>ゼイ</t>
    </rPh>
    <rPh sb="5" eb="6">
      <t>キョウ</t>
    </rPh>
    <rPh sb="6" eb="8">
      <t>トクベツ</t>
    </rPh>
    <rPh sb="8" eb="9">
      <t>ショウ</t>
    </rPh>
    <phoneticPr fontId="2"/>
  </si>
  <si>
    <t>⑦　全税共特別賞</t>
    <rPh sb="2" eb="3">
      <t>ゼン</t>
    </rPh>
    <rPh sb="3" eb="4">
      <t>ゼイ</t>
    </rPh>
    <rPh sb="4" eb="5">
      <t>キョウ</t>
    </rPh>
    <rPh sb="5" eb="7">
      <t>トクベツ</t>
    </rPh>
    <rPh sb="7" eb="8">
      <t>ショウ</t>
    </rPh>
    <phoneticPr fontId="2"/>
  </si>
  <si>
    <t>東北税理士協同組合　行き</t>
    <rPh sb="0" eb="2">
      <t>トウホク</t>
    </rPh>
    <rPh sb="2" eb="5">
      <t>ゼイリシ</t>
    </rPh>
    <rPh sb="5" eb="7">
      <t>キョウドウ</t>
    </rPh>
    <rPh sb="7" eb="9">
      <t>クミアイ</t>
    </rPh>
    <rPh sb="10" eb="11">
      <t>ユ</t>
    </rPh>
    <phoneticPr fontId="2"/>
  </si>
  <si>
    <t>（ＶＩＰの部）</t>
    <rPh sb="5" eb="6">
      <t>ブ</t>
    </rPh>
    <phoneticPr fontId="2"/>
  </si>
  <si>
    <r>
      <t>１）入賞者の</t>
    </r>
    <r>
      <rPr>
        <b/>
        <sz val="12"/>
        <color indexed="10"/>
        <rFont val="Meiryo UI"/>
        <family val="3"/>
        <charset val="128"/>
      </rPr>
      <t>営業所名、入賞者氏名、ふりがな、成績</t>
    </r>
    <r>
      <rPr>
        <sz val="12"/>
        <rFont val="Meiryo UI"/>
        <family val="3"/>
        <charset val="128"/>
      </rPr>
      <t>を入力してください。（他の部分は、自動表示されます）</t>
    </r>
    <rPh sb="2" eb="5">
      <t>ニュウショウシャ</t>
    </rPh>
    <rPh sb="6" eb="9">
      <t>エイギョウショ</t>
    </rPh>
    <rPh sb="9" eb="10">
      <t>メイ</t>
    </rPh>
    <rPh sb="11" eb="14">
      <t>ニュウショウシャ</t>
    </rPh>
    <rPh sb="14" eb="16">
      <t>シメイ</t>
    </rPh>
    <rPh sb="22" eb="24">
      <t>セイセキ</t>
    </rPh>
    <rPh sb="25" eb="27">
      <t>ニュウリョク</t>
    </rPh>
    <rPh sb="35" eb="36">
      <t>ホカ</t>
    </rPh>
    <rPh sb="37" eb="39">
      <t>ブブン</t>
    </rPh>
    <rPh sb="41" eb="43">
      <t>ジドウ</t>
    </rPh>
    <rPh sb="43" eb="45">
      <t>ヒョウジ</t>
    </rPh>
    <phoneticPr fontId="2"/>
  </si>
  <si>
    <t>２）成績報告は、全税共キャンペーン期間成績と東北税協ロングランキャンペーン期間成績の両方の報告をお願いします。</t>
    <rPh sb="2" eb="4">
      <t>セイセキ</t>
    </rPh>
    <rPh sb="4" eb="6">
      <t>ホウコク</t>
    </rPh>
    <rPh sb="8" eb="9">
      <t>ゼン</t>
    </rPh>
    <rPh sb="9" eb="10">
      <t>ゼイ</t>
    </rPh>
    <rPh sb="10" eb="11">
      <t>キョウ</t>
    </rPh>
    <rPh sb="17" eb="19">
      <t>キカン</t>
    </rPh>
    <rPh sb="19" eb="21">
      <t>セイセキ</t>
    </rPh>
    <rPh sb="22" eb="24">
      <t>トウホク</t>
    </rPh>
    <rPh sb="24" eb="25">
      <t>ゼイ</t>
    </rPh>
    <rPh sb="25" eb="26">
      <t>キョウ</t>
    </rPh>
    <rPh sb="37" eb="39">
      <t>キカン</t>
    </rPh>
    <rPh sb="39" eb="41">
      <t>セイセキ</t>
    </rPh>
    <rPh sb="42" eb="44">
      <t>リョウホウ</t>
    </rPh>
    <rPh sb="45" eb="47">
      <t>ホウコク</t>
    </rPh>
    <rPh sb="49" eb="50">
      <t>ネガ</t>
    </rPh>
    <phoneticPr fontId="2"/>
  </si>
  <si>
    <t>保険会社名</t>
    <rPh sb="0" eb="2">
      <t>ホケン</t>
    </rPh>
    <rPh sb="2" eb="5">
      <t>カイシャメイ</t>
    </rPh>
    <phoneticPr fontId="2"/>
  </si>
  <si>
    <t>３）全税共キャンペーン期間成績と東北税協ロングランキャンペーン成績それぞれに受賞（ダブル受賞）が可能です。</t>
    <rPh sb="2" eb="5">
      <t>ゼンゼイキョウ</t>
    </rPh>
    <rPh sb="11" eb="13">
      <t>キカン</t>
    </rPh>
    <rPh sb="13" eb="15">
      <t>セイセキ</t>
    </rPh>
    <rPh sb="16" eb="18">
      <t>トウホク</t>
    </rPh>
    <rPh sb="18" eb="19">
      <t>ゼイ</t>
    </rPh>
    <rPh sb="19" eb="20">
      <t>キョウ</t>
    </rPh>
    <rPh sb="31" eb="33">
      <t>セイセキ</t>
    </rPh>
    <rPh sb="38" eb="40">
      <t>ジュショウ</t>
    </rPh>
    <rPh sb="44" eb="46">
      <t>ジュショウ</t>
    </rPh>
    <rPh sb="48" eb="50">
      <t>カノウ</t>
    </rPh>
    <phoneticPr fontId="2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</si>
  <si>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2"/>
  </si>
  <si>
    <t>４）全税共本部へは、全税共キャンペーン期間成績のみ報告されます。</t>
    <rPh sb="5" eb="7">
      <t>ホンブ</t>
    </rPh>
    <rPh sb="10" eb="11">
      <t>ゼン</t>
    </rPh>
    <rPh sb="11" eb="12">
      <t>ゼイ</t>
    </rPh>
    <rPh sb="12" eb="13">
      <t>キョウ</t>
    </rPh>
    <phoneticPr fontId="2"/>
  </si>
  <si>
    <t>電 話 番号</t>
    <rPh sb="0" eb="1">
      <t>デン</t>
    </rPh>
    <rPh sb="2" eb="3">
      <t>ハナシ</t>
    </rPh>
    <rPh sb="4" eb="6">
      <t>バンゴウ</t>
    </rPh>
    <phoneticPr fontId="2"/>
  </si>
  <si>
    <t>＊全税共キャンペーン期間成績と東北税協ロングランキャンペーン成績の両方について報告をお願いします。</t>
    <rPh sb="15" eb="17">
      <t>トウホク</t>
    </rPh>
    <rPh sb="17" eb="18">
      <t>ゼイ</t>
    </rPh>
    <rPh sb="18" eb="19">
      <t>キョウ</t>
    </rPh>
    <rPh sb="33" eb="35">
      <t>リョウホウ</t>
    </rPh>
    <rPh sb="39" eb="41">
      <t>ホウコク</t>
    </rPh>
    <rPh sb="43" eb="44">
      <t>ネガ</t>
    </rPh>
    <phoneticPr fontId="2"/>
  </si>
  <si>
    <t>保険会社名</t>
  </si>
  <si>
    <t>支社名</t>
  </si>
  <si>
    <t>営業所名</t>
    <rPh sb="0" eb="2">
      <t>エイギョウ</t>
    </rPh>
    <rPh sb="2" eb="3">
      <t>トコロ</t>
    </rPh>
    <rPh sb="3" eb="4">
      <t>メイ</t>
    </rPh>
    <phoneticPr fontId="2"/>
  </si>
  <si>
    <t>入賞者氏名</t>
    <rPh sb="0" eb="3">
      <t>ニュウショウシャ</t>
    </rPh>
    <phoneticPr fontId="2"/>
  </si>
  <si>
    <t>ふりがな（ひらがな）</t>
    <phoneticPr fontId="2"/>
  </si>
  <si>
    <t>月額保険料　　（単位：円）</t>
    <rPh sb="0" eb="2">
      <t>ゲツガク</t>
    </rPh>
    <rPh sb="2" eb="5">
      <t>ホケンリョウ</t>
    </rPh>
    <rPh sb="8" eb="10">
      <t>タンイ</t>
    </rPh>
    <rPh sb="11" eb="12">
      <t>エン</t>
    </rPh>
    <phoneticPr fontId="2"/>
  </si>
  <si>
    <t>契約件数</t>
    <rPh sb="0" eb="2">
      <t>ケイヤク</t>
    </rPh>
    <rPh sb="2" eb="4">
      <t>ケンスウ</t>
    </rPh>
    <phoneticPr fontId="2"/>
  </si>
  <si>
    <t>期間該当賞</t>
    <rPh sb="2" eb="4">
      <t>ガイトウ</t>
    </rPh>
    <rPh sb="4" eb="5">
      <t>ショウ</t>
    </rPh>
    <phoneticPr fontId="2"/>
  </si>
  <si>
    <t>月額保険料　　　（単位：円）</t>
    <rPh sb="0" eb="2">
      <t>ゲツガク</t>
    </rPh>
    <rPh sb="2" eb="5">
      <t>ホケンリョウ</t>
    </rPh>
    <rPh sb="9" eb="11">
      <t>タンイ</t>
    </rPh>
    <rPh sb="12" eb="13">
      <t>エン</t>
    </rPh>
    <phoneticPr fontId="2"/>
  </si>
  <si>
    <t>期間該当賞</t>
    <rPh sb="0" eb="2">
      <t>キカン</t>
    </rPh>
    <rPh sb="2" eb="4">
      <t>ガイトウ</t>
    </rPh>
    <rPh sb="4" eb="5">
      <t>ショウ</t>
    </rPh>
    <phoneticPr fontId="2"/>
  </si>
  <si>
    <t>（年金の部）</t>
    <rPh sb="1" eb="3">
      <t>ネンキン</t>
    </rPh>
    <rPh sb="4" eb="5">
      <t>ブ</t>
    </rPh>
    <phoneticPr fontId="2"/>
  </si>
  <si>
    <r>
      <t>１）入賞者の</t>
    </r>
    <r>
      <rPr>
        <b/>
        <sz val="12"/>
        <color indexed="10"/>
        <rFont val="Meiryo UI"/>
        <family val="3"/>
        <charset val="128"/>
      </rPr>
      <t>営業所名、氏名、フリガナ、成績</t>
    </r>
    <r>
      <rPr>
        <sz val="12"/>
        <rFont val="Meiryo UI"/>
        <family val="3"/>
        <charset val="128"/>
      </rPr>
      <t>を入力してください。（他の部分は、自動表示されます）</t>
    </r>
    <rPh sb="2" eb="5">
      <t>ニュウショウシャ</t>
    </rPh>
    <rPh sb="6" eb="9">
      <t>エイギョウショ</t>
    </rPh>
    <rPh sb="9" eb="10">
      <t>メイ</t>
    </rPh>
    <rPh sb="11" eb="13">
      <t>シメイ</t>
    </rPh>
    <rPh sb="19" eb="21">
      <t>セイセキ</t>
    </rPh>
    <rPh sb="22" eb="24">
      <t>ニュウリョク</t>
    </rPh>
    <rPh sb="32" eb="33">
      <t>ホカ</t>
    </rPh>
    <rPh sb="34" eb="36">
      <t>ブブン</t>
    </rPh>
    <rPh sb="38" eb="40">
      <t>ジドウ</t>
    </rPh>
    <rPh sb="40" eb="42">
      <t>ヒョウジ</t>
    </rPh>
    <phoneticPr fontId="2"/>
  </si>
  <si>
    <t>３）全税共キャンペーン期間成績とロングランキャンペーン成績のダブル受賞が可能です。</t>
    <rPh sb="2" eb="5">
      <t>ゼンゼイキョウ</t>
    </rPh>
    <rPh sb="11" eb="13">
      <t>キカン</t>
    </rPh>
    <rPh sb="13" eb="15">
      <t>セイセキ</t>
    </rPh>
    <rPh sb="27" eb="29">
      <t>セイセキ</t>
    </rPh>
    <rPh sb="33" eb="35">
      <t>ジュショウ</t>
    </rPh>
    <rPh sb="36" eb="38">
      <t>カノウ</t>
    </rPh>
    <phoneticPr fontId="2"/>
  </si>
  <si>
    <t>（優秀支社の部）</t>
    <rPh sb="1" eb="3">
      <t>ユウシュウ</t>
    </rPh>
    <rPh sb="3" eb="5">
      <t>シシャ</t>
    </rPh>
    <rPh sb="6" eb="7">
      <t>ブ</t>
    </rPh>
    <phoneticPr fontId="2"/>
  </si>
  <si>
    <r>
      <t>１）入賞支社の</t>
    </r>
    <r>
      <rPr>
        <sz val="12"/>
        <color rgb="FFFF0000"/>
        <rFont val="Meiryo UI"/>
        <family val="3"/>
        <charset val="128"/>
      </rPr>
      <t>支社名</t>
    </r>
    <r>
      <rPr>
        <sz val="12"/>
        <rFont val="Meiryo UI"/>
        <family val="3"/>
        <charset val="128"/>
      </rPr>
      <t>および</t>
    </r>
    <r>
      <rPr>
        <sz val="12"/>
        <color rgb="FFFF0000"/>
        <rFont val="Meiryo UI"/>
        <family val="3"/>
        <charset val="128"/>
      </rPr>
      <t>支社長名の氏名、ふりがな、入賞者数、初回保険料月額合計</t>
    </r>
    <r>
      <rPr>
        <sz val="12"/>
        <rFont val="Meiryo UI"/>
        <family val="3"/>
        <charset val="128"/>
      </rPr>
      <t>を入力してください。</t>
    </r>
    <rPh sb="2" eb="4">
      <t>ニュウショウ</t>
    </rPh>
    <rPh sb="4" eb="6">
      <t>シシャ</t>
    </rPh>
    <rPh sb="7" eb="9">
      <t>シシャ</t>
    </rPh>
    <rPh sb="9" eb="10">
      <t>メイ</t>
    </rPh>
    <rPh sb="13" eb="16">
      <t>シシャチョウ</t>
    </rPh>
    <rPh sb="16" eb="17">
      <t>メイ</t>
    </rPh>
    <rPh sb="18" eb="20">
      <t>シメイ</t>
    </rPh>
    <rPh sb="26" eb="29">
      <t>ニュウショウシャ</t>
    </rPh>
    <rPh sb="29" eb="30">
      <t>スウ</t>
    </rPh>
    <rPh sb="31" eb="33">
      <t>ショカイ</t>
    </rPh>
    <rPh sb="33" eb="36">
      <t>ホケンリョウ</t>
    </rPh>
    <rPh sb="36" eb="38">
      <t>ゲツガク</t>
    </rPh>
    <rPh sb="38" eb="40">
      <t>ゴウケイ</t>
    </rPh>
    <rPh sb="41" eb="43">
      <t>ニュウリョク</t>
    </rPh>
    <phoneticPr fontId="2"/>
  </si>
  <si>
    <t>２）入賞者数とは、入賞した職員数となります。</t>
    <rPh sb="2" eb="5">
      <t>ニュウショウシャ</t>
    </rPh>
    <rPh sb="5" eb="6">
      <t>カズ</t>
    </rPh>
    <rPh sb="9" eb="11">
      <t>ニュウショウ</t>
    </rPh>
    <rPh sb="13" eb="16">
      <t>ショクインスウ</t>
    </rPh>
    <phoneticPr fontId="2"/>
  </si>
  <si>
    <r>
      <t>３）努力賞、ロングラン努力賞の受賞者は、</t>
    </r>
    <r>
      <rPr>
        <sz val="12"/>
        <color indexed="10"/>
        <rFont val="Meiryo UI"/>
        <family val="3"/>
        <charset val="128"/>
      </rPr>
      <t>入賞者数に含みません</t>
    </r>
    <r>
      <rPr>
        <sz val="12"/>
        <rFont val="Meiryo UI"/>
        <family val="3"/>
        <charset val="128"/>
      </rPr>
      <t>ので、ご注意ください。</t>
    </r>
    <rPh sb="11" eb="14">
      <t>ドリョクショウ</t>
    </rPh>
    <phoneticPr fontId="2"/>
  </si>
  <si>
    <t>４）初回保険料月額合計欄は、支社における挙績(非入賞者含む)保険料(P) 月額の合計金額を入力してくだ</t>
    <rPh sb="2" eb="4">
      <t>ショカイ</t>
    </rPh>
    <rPh sb="4" eb="7">
      <t>ホケンリョウ</t>
    </rPh>
    <rPh sb="7" eb="9">
      <t>ゲツガク</t>
    </rPh>
    <rPh sb="9" eb="11">
      <t>ゴウケイ</t>
    </rPh>
    <rPh sb="11" eb="12">
      <t>ラン</t>
    </rPh>
    <rPh sb="14" eb="16">
      <t>シシャ</t>
    </rPh>
    <rPh sb="20" eb="22">
      <t>キョセキ</t>
    </rPh>
    <rPh sb="23" eb="24">
      <t>ヒ</t>
    </rPh>
    <rPh sb="24" eb="27">
      <t>ニュウショウシャ</t>
    </rPh>
    <rPh sb="27" eb="28">
      <t>フク</t>
    </rPh>
    <rPh sb="30" eb="33">
      <t>ホケンリョウ</t>
    </rPh>
    <rPh sb="37" eb="39">
      <t>ゲツガク</t>
    </rPh>
    <phoneticPr fontId="2"/>
  </si>
  <si>
    <t xml:space="preserve"> さい。</t>
    <phoneticPr fontId="2"/>
  </si>
  <si>
    <t>※　支社名称は、正式名称をご記入ください。</t>
  </si>
  <si>
    <t>支　社　名</t>
    <rPh sb="0" eb="1">
      <t>ササ</t>
    </rPh>
    <rPh sb="2" eb="3">
      <t>シャ</t>
    </rPh>
    <phoneticPr fontId="2"/>
  </si>
  <si>
    <t>支社長名</t>
    <rPh sb="0" eb="3">
      <t>シシャチョウ</t>
    </rPh>
    <rPh sb="3" eb="4">
      <t>メイ</t>
    </rPh>
    <phoneticPr fontId="2"/>
  </si>
  <si>
    <t>（ふりがな）</t>
    <phoneticPr fontId="2"/>
  </si>
  <si>
    <t>優秀機関表彰報告書</t>
  </si>
  <si>
    <t>（優秀機関の部）</t>
    <rPh sb="1" eb="5">
      <t>ユウシュウキカン</t>
    </rPh>
    <rPh sb="6" eb="7">
      <t>ブ</t>
    </rPh>
    <phoneticPr fontId="2"/>
  </si>
  <si>
    <r>
      <t>１）</t>
    </r>
    <r>
      <rPr>
        <sz val="12"/>
        <color rgb="FFFF0000"/>
        <rFont val="Meiryo UI"/>
        <family val="3"/>
        <charset val="128"/>
      </rPr>
      <t>入賞機関名</t>
    </r>
    <r>
      <rPr>
        <sz val="12"/>
        <color theme="1"/>
        <rFont val="Meiryo UI"/>
        <family val="3"/>
        <charset val="128"/>
      </rPr>
      <t>および</t>
    </r>
    <r>
      <rPr>
        <sz val="12"/>
        <color rgb="FFFF0000"/>
        <rFont val="Meiryo UI"/>
        <family val="3"/>
        <charset val="128"/>
      </rPr>
      <t>機関長名の氏名、ふりがな、入賞者数</t>
    </r>
    <r>
      <rPr>
        <sz val="12"/>
        <color theme="1"/>
        <rFont val="Meiryo UI"/>
        <family val="3"/>
        <charset val="128"/>
      </rPr>
      <t>を入力してください。</t>
    </r>
    <rPh sb="2" eb="4">
      <t>ニュウショウ</t>
    </rPh>
    <rPh sb="4" eb="6">
      <t>キカン</t>
    </rPh>
    <rPh sb="6" eb="7">
      <t>メイ</t>
    </rPh>
    <rPh sb="10" eb="13">
      <t>キカンチョウ</t>
    </rPh>
    <rPh sb="13" eb="14">
      <t>メイ</t>
    </rPh>
    <rPh sb="15" eb="17">
      <t>シメイ</t>
    </rPh>
    <rPh sb="23" eb="26">
      <t>ニュウショウシャ</t>
    </rPh>
    <rPh sb="26" eb="27">
      <t>スウ</t>
    </rPh>
    <rPh sb="28" eb="30">
      <t>ニュウリョク</t>
    </rPh>
    <phoneticPr fontId="2"/>
  </si>
  <si>
    <r>
      <t>２）入賞者数とは、入賞した職員数となります。</t>
    </r>
    <r>
      <rPr>
        <sz val="12"/>
        <color indexed="10"/>
        <rFont val="Meiryo UI"/>
        <family val="3"/>
        <charset val="128"/>
      </rPr>
      <t>（ダブル受賞した場合でも、入賞者数は１人となります）</t>
    </r>
    <rPh sb="2" eb="5">
      <t>ニュウショウシャ</t>
    </rPh>
    <rPh sb="5" eb="6">
      <t>カズ</t>
    </rPh>
    <rPh sb="9" eb="11">
      <t>ニュウショウ</t>
    </rPh>
    <rPh sb="13" eb="16">
      <t>ショクインスウ</t>
    </rPh>
    <rPh sb="26" eb="28">
      <t>ジュショウ</t>
    </rPh>
    <rPh sb="30" eb="32">
      <t>バアイ</t>
    </rPh>
    <rPh sb="35" eb="38">
      <t>ニュウショウシャ</t>
    </rPh>
    <rPh sb="38" eb="39">
      <t>カズ</t>
    </rPh>
    <rPh sb="40" eb="42">
      <t>ヒトリ</t>
    </rPh>
    <phoneticPr fontId="2"/>
  </si>
  <si>
    <t>※　機関名称は、正式名称をご記入ください。</t>
    <rPh sb="2" eb="4">
      <t>キカン</t>
    </rPh>
    <rPh sb="4" eb="6">
      <t>メイショウ</t>
    </rPh>
    <phoneticPr fontId="2"/>
  </si>
  <si>
    <t>機関名</t>
    <rPh sb="0" eb="2">
      <t>キカン</t>
    </rPh>
    <rPh sb="2" eb="3">
      <t>メイ</t>
    </rPh>
    <phoneticPr fontId="2"/>
  </si>
  <si>
    <t>入賞者数</t>
    <rPh sb="0" eb="3">
      <t>ニュウショウシャ</t>
    </rPh>
    <rPh sb="3" eb="4">
      <t>スウ</t>
    </rPh>
    <phoneticPr fontId="2"/>
  </si>
  <si>
    <t>機関長名</t>
    <rPh sb="0" eb="3">
      <t>キカンチョウ</t>
    </rPh>
    <rPh sb="3" eb="4">
      <t>メイ</t>
    </rPh>
    <phoneticPr fontId="2"/>
  </si>
  <si>
    <t>該当賞</t>
    <phoneticPr fontId="2"/>
  </si>
  <si>
    <t>東北税協特別賞報告書</t>
    <rPh sb="0" eb="3">
      <t>トウホクゼイ</t>
    </rPh>
    <rPh sb="3" eb="4">
      <t>キョウ</t>
    </rPh>
    <rPh sb="4" eb="7">
      <t>トクベツショウ</t>
    </rPh>
    <rPh sb="7" eb="10">
      <t>ホウコクショ</t>
    </rPh>
    <phoneticPr fontId="2"/>
  </si>
  <si>
    <t>入　賞　者　名</t>
    <rPh sb="0" eb="1">
      <t>イリ</t>
    </rPh>
    <rPh sb="2" eb="3">
      <t>ショウ</t>
    </rPh>
    <rPh sb="4" eb="5">
      <t>シャ</t>
    </rPh>
    <rPh sb="6" eb="7">
      <t>メイ</t>
    </rPh>
    <phoneticPr fontId="2"/>
  </si>
  <si>
    <t>キャンペーン期間表彰に加えて、全税共からの表彰となります</t>
    <rPh sb="6" eb="8">
      <t>キカン</t>
    </rPh>
    <rPh sb="8" eb="10">
      <t>ヒョウショウ</t>
    </rPh>
    <rPh sb="11" eb="12">
      <t>クワ</t>
    </rPh>
    <rPh sb="15" eb="16">
      <t>ゼン</t>
    </rPh>
    <rPh sb="16" eb="17">
      <t>ゼイ</t>
    </rPh>
    <rPh sb="17" eb="18">
      <t>キョウ</t>
    </rPh>
    <rPh sb="21" eb="23">
      <t>ヒョウショウ</t>
    </rPh>
    <phoneticPr fontId="2"/>
  </si>
  <si>
    <t>該当する項目に、入賞者の氏名など報告事項を入力してください。</t>
    <rPh sb="0" eb="2">
      <t>ガイトウ</t>
    </rPh>
    <rPh sb="4" eb="6">
      <t>コウモク</t>
    </rPh>
    <rPh sb="8" eb="10">
      <t>ニュウショウ</t>
    </rPh>
    <rPh sb="10" eb="11">
      <t>シャ</t>
    </rPh>
    <rPh sb="12" eb="14">
      <t>シメイ</t>
    </rPh>
    <rPh sb="16" eb="18">
      <t>ホウコク</t>
    </rPh>
    <rPh sb="18" eb="20">
      <t>ジコウ</t>
    </rPh>
    <rPh sb="21" eb="23">
      <t>ニュウリョク</t>
    </rPh>
    <phoneticPr fontId="2"/>
  </si>
  <si>
    <t>○全税共キング オブ キングス（VIP)</t>
    <rPh sb="1" eb="2">
      <t>ゼン</t>
    </rPh>
    <rPh sb="2" eb="3">
      <t>ゼイ</t>
    </rPh>
    <rPh sb="3" eb="4">
      <t>キョウ</t>
    </rPh>
    <phoneticPr fontId="2"/>
  </si>
  <si>
    <t>　条件：保険金額（S）２０億円以上又は保険料（P）月額１４０万円以上</t>
    <rPh sb="1" eb="3">
      <t>ジョウケン</t>
    </rPh>
    <rPh sb="4" eb="6">
      <t>ホケン</t>
    </rPh>
    <rPh sb="6" eb="8">
      <t>キンガク</t>
    </rPh>
    <rPh sb="13" eb="15">
      <t>オクエン</t>
    </rPh>
    <rPh sb="15" eb="17">
      <t>イジョウ</t>
    </rPh>
    <rPh sb="17" eb="18">
      <t>マタ</t>
    </rPh>
    <rPh sb="19" eb="22">
      <t>ホケンリョウ</t>
    </rPh>
    <rPh sb="25" eb="27">
      <t>ゲツガク</t>
    </rPh>
    <rPh sb="30" eb="32">
      <t>マンエン</t>
    </rPh>
    <rPh sb="32" eb="34">
      <t>イジョウ</t>
    </rPh>
    <phoneticPr fontId="2"/>
  </si>
  <si>
    <t>受　賞　者　名</t>
    <rPh sb="0" eb="1">
      <t>ジュ</t>
    </rPh>
    <rPh sb="2" eb="3">
      <t>ショウ</t>
    </rPh>
    <rPh sb="4" eb="5">
      <t>シャ</t>
    </rPh>
    <rPh sb="6" eb="7">
      <t>メイ</t>
    </rPh>
    <phoneticPr fontId="2"/>
  </si>
  <si>
    <t>○全税共クイーン オブ クイーンズ（年金)</t>
    <rPh sb="1" eb="2">
      <t>ゼン</t>
    </rPh>
    <rPh sb="2" eb="3">
      <t>ゼイ</t>
    </rPh>
    <rPh sb="3" eb="4">
      <t>キョウ</t>
    </rPh>
    <rPh sb="18" eb="20">
      <t>ネンキン</t>
    </rPh>
    <phoneticPr fontId="2"/>
  </si>
  <si>
    <t>　条件：月払１００口以上</t>
    <rPh sb="1" eb="3">
      <t>ジョウケン</t>
    </rPh>
    <rPh sb="4" eb="6">
      <t>ツキバラ</t>
    </rPh>
    <rPh sb="9" eb="10">
      <t>クチ</t>
    </rPh>
    <rPh sb="10" eb="12">
      <t>イジョウ</t>
    </rPh>
    <phoneticPr fontId="2"/>
  </si>
  <si>
    <t>○全税共ウルトラ会長賞</t>
    <rPh sb="1" eb="2">
      <t>ゼン</t>
    </rPh>
    <rPh sb="2" eb="3">
      <t>ゼイ</t>
    </rPh>
    <rPh sb="3" eb="4">
      <t>キョウ</t>
    </rPh>
    <rPh sb="8" eb="10">
      <t>カイチョウ</t>
    </rPh>
    <rPh sb="10" eb="11">
      <t>ショウ</t>
    </rPh>
    <phoneticPr fontId="2"/>
  </si>
  <si>
    <t>　３年連続で「全税共会長賞」と「キングオブキングス」を受賞した者</t>
    <rPh sb="2" eb="3">
      <t>ネン</t>
    </rPh>
    <rPh sb="3" eb="5">
      <t>レンゾク</t>
    </rPh>
    <rPh sb="7" eb="8">
      <t>ゼン</t>
    </rPh>
    <rPh sb="8" eb="9">
      <t>ゼイ</t>
    </rPh>
    <rPh sb="9" eb="10">
      <t>キョウ</t>
    </rPh>
    <rPh sb="10" eb="12">
      <t>カイチョウ</t>
    </rPh>
    <rPh sb="12" eb="13">
      <t>ショウ</t>
    </rPh>
    <rPh sb="27" eb="32">
      <t>ジュショウシタモノ</t>
    </rPh>
    <phoneticPr fontId="2"/>
  </si>
  <si>
    <t>○全税共優秀機関賞</t>
    <rPh sb="1" eb="2">
      <t>ゼン</t>
    </rPh>
    <rPh sb="2" eb="3">
      <t>ゼイ</t>
    </rPh>
    <rPh sb="3" eb="4">
      <t>キョウ</t>
    </rPh>
    <rPh sb="4" eb="6">
      <t>ユウシュウ</t>
    </rPh>
    <rPh sb="6" eb="8">
      <t>キカン</t>
    </rPh>
    <rPh sb="8" eb="9">
      <t>ショウ</t>
    </rPh>
    <phoneticPr fontId="2"/>
  </si>
  <si>
    <r>
      <t>　ＶＩＰ</t>
    </r>
    <r>
      <rPr>
        <sz val="12"/>
        <color rgb="FFFF0000"/>
        <rFont val="Meiryo UI"/>
        <family val="3"/>
        <charset val="128"/>
      </rPr>
      <t>銅賞以上</t>
    </r>
    <r>
      <rPr>
        <sz val="12"/>
        <rFont val="Meiryo UI"/>
        <family val="3"/>
        <charset val="128"/>
      </rPr>
      <t>入賞者が合計5名以上</t>
    </r>
    <rPh sb="4" eb="6">
      <t>ドウショウ</t>
    </rPh>
    <rPh sb="6" eb="8">
      <t>イジョウ</t>
    </rPh>
    <rPh sb="8" eb="11">
      <t>ニュウショウシャ</t>
    </rPh>
    <rPh sb="12" eb="14">
      <t>ゴウケイ</t>
    </rPh>
    <rPh sb="15" eb="18">
      <t>メイイジョウ</t>
    </rPh>
    <phoneticPr fontId="2"/>
  </si>
  <si>
    <t>　または機関における挙績（非入賞者の挙績を含む）が保険料(P)月額200万円以上</t>
    <rPh sb="25" eb="28">
      <t>ホケンリョウ</t>
    </rPh>
    <rPh sb="31" eb="33">
      <t>ゲツガク</t>
    </rPh>
    <rPh sb="36" eb="38">
      <t>マンエン</t>
    </rPh>
    <rPh sb="38" eb="39">
      <t>イ</t>
    </rPh>
    <phoneticPr fontId="2"/>
  </si>
  <si>
    <t>機　　関　　名　</t>
    <rPh sb="0" eb="1">
      <t>キ</t>
    </rPh>
    <rPh sb="3" eb="4">
      <t>セキ</t>
    </rPh>
    <rPh sb="6" eb="7">
      <t>メイ</t>
    </rPh>
    <phoneticPr fontId="2"/>
  </si>
  <si>
    <t>期間該当賞</t>
  </si>
  <si>
    <t>機　関　長　名</t>
    <rPh sb="0" eb="1">
      <t>キ</t>
    </rPh>
    <rPh sb="2" eb="3">
      <t>セキ</t>
    </rPh>
    <rPh sb="4" eb="5">
      <t>チョウ</t>
    </rPh>
    <rPh sb="6" eb="7">
      <t>メイ</t>
    </rPh>
    <phoneticPr fontId="2"/>
  </si>
  <si>
    <t>挙績月額保険料 (単位：円)</t>
    <rPh sb="0" eb="1">
      <t>キョ</t>
    </rPh>
    <rPh sb="1" eb="2">
      <t>セキ</t>
    </rPh>
    <rPh sb="2" eb="4">
      <t>ゲツガク</t>
    </rPh>
    <rPh sb="4" eb="7">
      <t>ホケンリョウ</t>
    </rPh>
    <rPh sb="9" eb="11">
      <t>タンイ</t>
    </rPh>
    <rPh sb="12" eb="13">
      <t>エン</t>
    </rPh>
    <phoneticPr fontId="2"/>
  </si>
  <si>
    <t>④　優秀支社賞</t>
    <rPh sb="2" eb="4">
      <t>ユウシュウ</t>
    </rPh>
    <rPh sb="4" eb="6">
      <t>シシャ</t>
    </rPh>
    <rPh sb="6" eb="7">
      <t>ショウ</t>
    </rPh>
    <phoneticPr fontId="2"/>
  </si>
  <si>
    <t>⑤　優秀機関賞</t>
    <rPh sb="2" eb="4">
      <t>ユウシュウ</t>
    </rPh>
    <rPh sb="4" eb="6">
      <t>キカン</t>
    </rPh>
    <rPh sb="6" eb="7">
      <t>ショウ</t>
    </rPh>
    <phoneticPr fontId="2"/>
  </si>
  <si>
    <t>保険金額 
  (単位：万円)</t>
    <rPh sb="0" eb="2">
      <t>ホケン</t>
    </rPh>
    <rPh sb="2" eb="4">
      <t>キンガク</t>
    </rPh>
    <rPh sb="9" eb="11">
      <t>タンイ</t>
    </rPh>
    <rPh sb="12" eb="14">
      <t>マンエン</t>
    </rPh>
    <phoneticPr fontId="2"/>
  </si>
  <si>
    <t>保険金額
  (単位：万円)</t>
    <rPh sb="0" eb="2">
      <t>ホケン</t>
    </rPh>
    <rPh sb="2" eb="4">
      <t>キンガク</t>
    </rPh>
    <rPh sb="8" eb="10">
      <t>タンイ</t>
    </rPh>
    <rPh sb="11" eb="13">
      <t>マンエン</t>
    </rPh>
    <phoneticPr fontId="2"/>
  </si>
  <si>
    <t>期間成績
月払口数</t>
    <rPh sb="0" eb="2">
      <t>キカン</t>
    </rPh>
    <rPh sb="2" eb="4">
      <t>セイセキ</t>
    </rPh>
    <rPh sb="5" eb="7">
      <t>ツキバライ</t>
    </rPh>
    <rPh sb="7" eb="8">
      <t>クチ</t>
    </rPh>
    <rPh sb="8" eb="9">
      <t>スウ</t>
    </rPh>
    <phoneticPr fontId="2"/>
  </si>
  <si>
    <t>支社表彰報告書</t>
    <rPh sb="0" eb="2">
      <t>シシャ</t>
    </rPh>
    <phoneticPr fontId="2"/>
  </si>
  <si>
    <r>
      <t>５）報告はメールにて提出をお願いします。</t>
    </r>
    <r>
      <rPr>
        <sz val="14"/>
        <rFont val="Meiryo UI"/>
        <family val="3"/>
        <charset val="128"/>
      </rPr>
      <t>（touhoku@nichizei.or.jp)</t>
    </r>
    <rPh sb="2" eb="4">
      <t>ホウコク</t>
    </rPh>
    <rPh sb="10" eb="12">
      <t>テイシュツ</t>
    </rPh>
    <rPh sb="14" eb="15">
      <t>ネガ</t>
    </rPh>
    <phoneticPr fontId="2"/>
  </si>
  <si>
    <r>
      <t xml:space="preserve">例：全税　花子
</t>
    </r>
    <r>
      <rPr>
        <b/>
        <u val="double"/>
        <sz val="11"/>
        <rFont val="Meiryo UI"/>
        <family val="3"/>
        <charset val="128"/>
      </rPr>
      <t>苗字と名前の間に
スペースを入れてください</t>
    </r>
    <rPh sb="0" eb="1">
      <t>レイ</t>
    </rPh>
    <rPh sb="2" eb="3">
      <t>ゼン</t>
    </rPh>
    <rPh sb="3" eb="4">
      <t>ゼイ</t>
    </rPh>
    <rPh sb="5" eb="7">
      <t>ハナコ</t>
    </rPh>
    <rPh sb="8" eb="10">
      <t>ミョウジ</t>
    </rPh>
    <rPh sb="11" eb="13">
      <t>ナマエ</t>
    </rPh>
    <rPh sb="14" eb="15">
      <t>アイダ</t>
    </rPh>
    <rPh sb="22" eb="23">
      <t>イ</t>
    </rPh>
    <phoneticPr fontId="2"/>
  </si>
  <si>
    <r>
      <t xml:space="preserve">例：ぜんぜい　はなこ
</t>
    </r>
    <r>
      <rPr>
        <b/>
        <u val="double"/>
        <sz val="11"/>
        <rFont val="Meiryo UI"/>
        <family val="3"/>
        <charset val="128"/>
      </rPr>
      <t>苗字と名前の間に
スペースを入れてください</t>
    </r>
    <rPh sb="0" eb="1">
      <t>レイ</t>
    </rPh>
    <phoneticPr fontId="2"/>
  </si>
  <si>
    <r>
      <t xml:space="preserve">例：全税営業所
</t>
    </r>
    <r>
      <rPr>
        <b/>
        <u val="double"/>
        <sz val="11"/>
        <rFont val="Meiryo UI"/>
        <family val="3"/>
        <charset val="128"/>
      </rPr>
      <t>営業所・支部まで
ご記入ください</t>
    </r>
    <rPh sb="0" eb="1">
      <t>レイ</t>
    </rPh>
    <rPh sb="2" eb="3">
      <t>ゼン</t>
    </rPh>
    <rPh sb="3" eb="4">
      <t>ゼイ</t>
    </rPh>
    <rPh sb="4" eb="7">
      <t>エイギョウショ</t>
    </rPh>
    <rPh sb="8" eb="11">
      <t>エイギョウショ</t>
    </rPh>
    <rPh sb="12" eb="14">
      <t>シブ</t>
    </rPh>
    <rPh sb="18" eb="20">
      <t>キニュウ</t>
    </rPh>
    <phoneticPr fontId="2"/>
  </si>
  <si>
    <t>挙績月額保険料 (単位：円)</t>
    <phoneticPr fontId="2"/>
  </si>
  <si>
    <t>全税共第40回記念全国統一キャンペーン入賞者報告書</t>
    <rPh sb="3" eb="4">
      <t>ダイ</t>
    </rPh>
    <rPh sb="6" eb="7">
      <t>カイ</t>
    </rPh>
    <rPh sb="7" eb="9">
      <t>キネン</t>
    </rPh>
    <rPh sb="9" eb="11">
      <t>ゼンコク</t>
    </rPh>
    <rPh sb="11" eb="13">
      <t>トウイツ</t>
    </rPh>
    <rPh sb="19" eb="22">
      <t>ニュウショウシャ</t>
    </rPh>
    <rPh sb="22" eb="24">
      <t>ホウコク</t>
    </rPh>
    <rPh sb="24" eb="25">
      <t>ショ</t>
    </rPh>
    <phoneticPr fontId="2"/>
  </si>
  <si>
    <t>全税共キャンペーン期間成績（３ヶ月間）　　　　　　　　　　　　　　　（令和７年9月から令和７年11月）</t>
    <rPh sb="0" eb="1">
      <t>ゼン</t>
    </rPh>
    <rPh sb="1" eb="2">
      <t>ゼイ</t>
    </rPh>
    <rPh sb="2" eb="3">
      <t>キョウ</t>
    </rPh>
    <rPh sb="9" eb="11">
      <t>キカン</t>
    </rPh>
    <rPh sb="11" eb="13">
      <t>セイセキ</t>
    </rPh>
    <rPh sb="16" eb="17">
      <t>ゲツ</t>
    </rPh>
    <rPh sb="17" eb="18">
      <t>カン</t>
    </rPh>
    <rPh sb="35" eb="37">
      <t>レイワ</t>
    </rPh>
    <rPh sb="38" eb="39">
      <t>ネン</t>
    </rPh>
    <rPh sb="39" eb="40">
      <t>ヘイネン</t>
    </rPh>
    <rPh sb="40" eb="41">
      <t>ガツ</t>
    </rPh>
    <rPh sb="43" eb="45">
      <t>レイワ</t>
    </rPh>
    <rPh sb="46" eb="47">
      <t>ネン</t>
    </rPh>
    <rPh sb="47" eb="48">
      <t>ヘイネン</t>
    </rPh>
    <rPh sb="49" eb="50">
      <t>ガツ</t>
    </rPh>
    <phoneticPr fontId="2"/>
  </si>
  <si>
    <t>東北税協ロングランキャンペーン成績（９ヶ月間）　　　　　　　　　　（令和６年12月から令和７年8月）</t>
    <rPh sb="0" eb="2">
      <t>トウホク</t>
    </rPh>
    <rPh sb="2" eb="4">
      <t>ゼイキョウ</t>
    </rPh>
    <rPh sb="15" eb="17">
      <t>セイセキ</t>
    </rPh>
    <rPh sb="20" eb="21">
      <t>ゲツ</t>
    </rPh>
    <rPh sb="21" eb="22">
      <t>カン</t>
    </rPh>
    <rPh sb="34" eb="36">
      <t>レイワ</t>
    </rPh>
    <rPh sb="37" eb="38">
      <t>ネン</t>
    </rPh>
    <rPh sb="38" eb="39">
      <t>ヘイネン</t>
    </rPh>
    <rPh sb="40" eb="41">
      <t>ガツ</t>
    </rPh>
    <rPh sb="43" eb="45">
      <t>レイワ</t>
    </rPh>
    <rPh sb="46" eb="47">
      <t>ネン</t>
    </rPh>
    <rPh sb="47" eb="48">
      <t>ヘイネン</t>
    </rPh>
    <rPh sb="48" eb="49">
      <t>ガツ</t>
    </rPh>
    <phoneticPr fontId="2"/>
  </si>
  <si>
    <t>全税共第40回記念全国統一キャンペーン入賞者報告書</t>
    <rPh sb="0" eb="3">
      <t>ゼンゼイキョウ</t>
    </rPh>
    <rPh sb="3" eb="4">
      <t>ダイ</t>
    </rPh>
    <rPh sb="6" eb="7">
      <t>カイ</t>
    </rPh>
    <rPh sb="7" eb="9">
      <t>キネン</t>
    </rPh>
    <rPh sb="9" eb="11">
      <t>ゼンコク</t>
    </rPh>
    <rPh sb="11" eb="13">
      <t>トウイツ</t>
    </rPh>
    <rPh sb="19" eb="22">
      <t>ニュウショウシャ</t>
    </rPh>
    <rPh sb="22" eb="24">
      <t>ホウコク</t>
    </rPh>
    <rPh sb="24" eb="25">
      <t>ショ</t>
    </rPh>
    <phoneticPr fontId="2"/>
  </si>
  <si>
    <t>東北税協ロングランキャンペーン成績（９ヶ月間）　　　　　　　（令和６年12月から令和７年8月）</t>
    <rPh sb="0" eb="2">
      <t>トウホク</t>
    </rPh>
    <rPh sb="2" eb="4">
      <t>ゼイキョウ</t>
    </rPh>
    <rPh sb="15" eb="17">
      <t>セイセキ</t>
    </rPh>
    <rPh sb="20" eb="21">
      <t>ゲツ</t>
    </rPh>
    <rPh sb="21" eb="22">
      <t>カン</t>
    </rPh>
    <rPh sb="31" eb="33">
      <t>レイワ</t>
    </rPh>
    <rPh sb="34" eb="35">
      <t>ネン</t>
    </rPh>
    <rPh sb="35" eb="36">
      <t>ヘイネン</t>
    </rPh>
    <rPh sb="37" eb="38">
      <t>ガツ</t>
    </rPh>
    <rPh sb="40" eb="42">
      <t>レイワ</t>
    </rPh>
    <rPh sb="43" eb="44">
      <t>ネン</t>
    </rPh>
    <rPh sb="44" eb="45">
      <t>ヘイネン</t>
    </rPh>
    <rPh sb="45" eb="46">
      <t>ガツ</t>
    </rPh>
    <phoneticPr fontId="2"/>
  </si>
  <si>
    <r>
      <t>R7.9~R7.11中に成立した契約の　　　  　　初回保険料月額合計(単位：円)  　　　　　</t>
    </r>
    <r>
      <rPr>
        <sz val="9"/>
        <rFont val="Meiryo UI"/>
        <family val="3"/>
        <charset val="128"/>
      </rPr>
      <t>（努力賞含む・非入賞者を含む）</t>
    </r>
    <rPh sb="10" eb="11">
      <t>チュウ</t>
    </rPh>
    <rPh sb="12" eb="14">
      <t>セイリツ</t>
    </rPh>
    <rPh sb="16" eb="18">
      <t>ケイヤク</t>
    </rPh>
    <rPh sb="26" eb="28">
      <t>ショカイ</t>
    </rPh>
    <rPh sb="28" eb="31">
      <t>ホケンリョウ</t>
    </rPh>
    <rPh sb="31" eb="33">
      <t>ゲツガク</t>
    </rPh>
    <rPh sb="33" eb="35">
      <t>ゴウケイ</t>
    </rPh>
    <rPh sb="36" eb="38">
      <t>タンイ</t>
    </rPh>
    <rPh sb="39" eb="40">
      <t>エン</t>
    </rPh>
    <rPh sb="49" eb="52">
      <t>ドリョクショウ</t>
    </rPh>
    <rPh sb="52" eb="53">
      <t>フク</t>
    </rPh>
    <rPh sb="55" eb="56">
      <t>ヒ</t>
    </rPh>
    <rPh sb="56" eb="59">
      <t>ニュウショウシャ</t>
    </rPh>
    <rPh sb="60" eb="61">
      <t>フク</t>
    </rPh>
    <phoneticPr fontId="2"/>
  </si>
  <si>
    <t>○３年連続理事長賞受賞者（第38回～第40回までの理事長賞受賞者）</t>
    <rPh sb="2" eb="3">
      <t>ネン</t>
    </rPh>
    <rPh sb="3" eb="5">
      <t>レンゾク</t>
    </rPh>
    <rPh sb="5" eb="8">
      <t>リジチョウ</t>
    </rPh>
    <rPh sb="8" eb="9">
      <t>ショウ</t>
    </rPh>
    <rPh sb="9" eb="12">
      <t>ジュショウシャ</t>
    </rPh>
    <rPh sb="13" eb="14">
      <t>ダイ</t>
    </rPh>
    <rPh sb="16" eb="17">
      <t>カイ</t>
    </rPh>
    <rPh sb="18" eb="19">
      <t>ダイ</t>
    </rPh>
    <rPh sb="21" eb="22">
      <t>カイ</t>
    </rPh>
    <rPh sb="25" eb="28">
      <t>リジチョウ</t>
    </rPh>
    <rPh sb="28" eb="29">
      <t>ショウ</t>
    </rPh>
    <rPh sb="29" eb="32">
      <t>ジュショウシャ</t>
    </rPh>
    <phoneticPr fontId="2"/>
  </si>
  <si>
    <t>○５年連続入賞者（第36回～第40回までの入賞で、努力賞は除く）</t>
    <rPh sb="2" eb="3">
      <t>ネン</t>
    </rPh>
    <rPh sb="3" eb="5">
      <t>レンゾク</t>
    </rPh>
    <rPh sb="5" eb="8">
      <t>ニュウショウシャ</t>
    </rPh>
    <rPh sb="9" eb="10">
      <t>ダイ</t>
    </rPh>
    <rPh sb="12" eb="13">
      <t>カイ</t>
    </rPh>
    <rPh sb="14" eb="15">
      <t>ダイ</t>
    </rPh>
    <rPh sb="17" eb="18">
      <t>カイ</t>
    </rPh>
    <rPh sb="21" eb="23">
      <t>ニュウショウ</t>
    </rPh>
    <rPh sb="25" eb="28">
      <t>ドリョクショウ</t>
    </rPh>
    <rPh sb="29" eb="30">
      <t>ノゾ</t>
    </rPh>
    <phoneticPr fontId="2"/>
  </si>
  <si>
    <t>○10年連続入賞者（第31回～第40回までの入賞で、努力賞は除く）</t>
    <rPh sb="3" eb="4">
      <t>ネン</t>
    </rPh>
    <rPh sb="4" eb="6">
      <t>レンゾク</t>
    </rPh>
    <rPh sb="6" eb="9">
      <t>ニュウショウシャ</t>
    </rPh>
    <rPh sb="10" eb="11">
      <t>ダイ</t>
    </rPh>
    <rPh sb="13" eb="14">
      <t>カイ</t>
    </rPh>
    <rPh sb="15" eb="16">
      <t>ダイ</t>
    </rPh>
    <rPh sb="18" eb="19">
      <t>カイ</t>
    </rPh>
    <rPh sb="22" eb="24">
      <t>ニュウショウ</t>
    </rPh>
    <rPh sb="26" eb="29">
      <t>ドリョクショウ</t>
    </rPh>
    <rPh sb="30" eb="31">
      <t>ノゾ</t>
    </rPh>
    <phoneticPr fontId="2"/>
  </si>
  <si>
    <t>○15年連続入賞者（第26回～第40回までの入賞で、努力賞は除く）</t>
    <rPh sb="3" eb="4">
      <t>ネン</t>
    </rPh>
    <rPh sb="4" eb="6">
      <t>レンゾク</t>
    </rPh>
    <rPh sb="6" eb="9">
      <t>ニュウショウシャ</t>
    </rPh>
    <rPh sb="10" eb="11">
      <t>ダイ</t>
    </rPh>
    <rPh sb="13" eb="14">
      <t>カイ</t>
    </rPh>
    <rPh sb="15" eb="16">
      <t>ダイ</t>
    </rPh>
    <rPh sb="18" eb="19">
      <t>カイ</t>
    </rPh>
    <rPh sb="22" eb="24">
      <t>ニュウショウ</t>
    </rPh>
    <rPh sb="26" eb="29">
      <t>ドリョクショウ</t>
    </rPh>
    <rPh sb="30" eb="31">
      <t>ノゾ</t>
    </rPh>
    <phoneticPr fontId="2"/>
  </si>
  <si>
    <r>
      <t>全税共特別賞報告書　</t>
    </r>
    <r>
      <rPr>
        <b/>
        <sz val="12"/>
        <color indexed="10"/>
        <rFont val="Meiryo UI"/>
        <family val="3"/>
        <charset val="128"/>
      </rPr>
      <t>対象期間：2025年9月～11月の3カ月間の挙績</t>
    </r>
    <rPh sb="0" eb="1">
      <t>ゼン</t>
    </rPh>
    <rPh sb="1" eb="2">
      <t>ゼイ</t>
    </rPh>
    <rPh sb="2" eb="3">
      <t>トモ</t>
    </rPh>
    <rPh sb="3" eb="6">
      <t>トクベツショウ</t>
    </rPh>
    <rPh sb="6" eb="9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</si>
</sst>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1"/>
      <color indexed="18"/>
      <name val="Meiryo UI"/>
      <family val="3"/>
      <charset val="128"/>
    </font>
    <font>
      <b/>
      <u/>
      <sz val="14"/>
      <color indexed="10"/>
      <name val="Meiryo UI"/>
      <family val="3"/>
      <charset val="128"/>
    </font>
    <font>
      <u/>
      <sz val="11"/>
      <color indexed="12"/>
      <name val="Meiryo UI"/>
      <family val="3"/>
      <charset val="128"/>
    </font>
    <font>
      <sz val="12"/>
      <color indexed="10"/>
      <name val="Meiryo UI"/>
      <family val="3"/>
      <charset val="128"/>
    </font>
    <font>
      <u/>
      <sz val="14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3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name val="Meiryo UI"/>
      <family val="3"/>
      <charset val="128"/>
    </font>
    <font>
      <b/>
      <u val="double"/>
      <sz val="11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9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double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medium">
        <color indexed="23"/>
      </top>
      <bottom style="double">
        <color indexed="23"/>
      </bottom>
      <diagonal/>
    </border>
    <border>
      <left style="double">
        <color indexed="23"/>
      </left>
      <right/>
      <top style="medium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medium">
        <color indexed="23"/>
      </top>
      <bottom/>
      <diagonal/>
    </border>
    <border>
      <left style="double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double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double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double">
        <color indexed="23"/>
      </left>
      <right/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double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double">
        <color indexed="23"/>
      </right>
      <top style="medium">
        <color indexed="23"/>
      </top>
      <bottom style="medium">
        <color indexed="23"/>
      </bottom>
      <diagonal/>
    </border>
    <border>
      <left style="double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double">
        <color indexed="23"/>
      </right>
      <top style="medium">
        <color indexed="23"/>
      </top>
      <bottom/>
      <diagonal/>
    </border>
    <border>
      <left style="double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2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3" applyFont="1"/>
    <xf numFmtId="0" fontId="8" fillId="0" borderId="0" xfId="3" applyFont="1" applyAlignment="1">
      <alignment horizontal="left"/>
    </xf>
    <xf numFmtId="0" fontId="22" fillId="0" borderId="0" xfId="3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3" xfId="0" applyFont="1" applyBorder="1" applyProtection="1">
      <alignment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>
      <alignment horizontal="center" vertical="center"/>
    </xf>
    <xf numFmtId="38" fontId="9" fillId="0" borderId="10" xfId="2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1" fillId="0" borderId="0" xfId="3" applyFont="1" applyAlignment="1">
      <alignment horizontal="left"/>
    </xf>
    <xf numFmtId="0" fontId="12" fillId="0" borderId="0" xfId="3" applyFont="1"/>
    <xf numFmtId="38" fontId="12" fillId="0" borderId="0" xfId="2" applyFont="1" applyAlignment="1"/>
    <xf numFmtId="0" fontId="8" fillId="0" borderId="0" xfId="3" applyFont="1"/>
    <xf numFmtId="0" fontId="4" fillId="0" borderId="0" xfId="0" applyFont="1" applyAlignment="1">
      <alignment horizontal="left" vertical="center"/>
    </xf>
    <xf numFmtId="0" fontId="10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15" xfId="0" applyFont="1" applyBorder="1" applyProtection="1">
      <alignment vertical="center"/>
      <protection locked="0"/>
    </xf>
    <xf numFmtId="0" fontId="11" fillId="0" borderId="13" xfId="0" applyFont="1" applyBorder="1" applyAlignment="1" applyProtection="1">
      <alignment horizontal="left" vertical="center" indent="5"/>
      <protection locked="0"/>
    </xf>
    <xf numFmtId="0" fontId="7" fillId="0" borderId="0" xfId="3" applyFont="1"/>
    <xf numFmtId="0" fontId="15" fillId="0" borderId="0" xfId="3" applyFont="1"/>
    <xf numFmtId="0" fontId="9" fillId="0" borderId="0" xfId="3" applyFont="1"/>
    <xf numFmtId="0" fontId="6" fillId="0" borderId="0" xfId="3" applyFont="1"/>
    <xf numFmtId="0" fontId="6" fillId="0" borderId="0" xfId="3" applyFont="1" applyAlignment="1">
      <alignment horizontal="center"/>
    </xf>
    <xf numFmtId="38" fontId="4" fillId="0" borderId="0" xfId="2" applyFont="1" applyFill="1" applyAlignment="1"/>
    <xf numFmtId="38" fontId="4" fillId="0" borderId="0" xfId="2" applyFont="1" applyFill="1" applyBorder="1" applyAlignment="1"/>
    <xf numFmtId="38" fontId="17" fillId="0" borderId="17" xfId="2" applyFont="1" applyFill="1" applyBorder="1" applyAlignment="1">
      <alignment horizontal="center" wrapText="1"/>
    </xf>
    <xf numFmtId="0" fontId="4" fillId="0" borderId="0" xfId="3" applyFont="1" applyAlignment="1">
      <alignment horizontal="center" vertical="center"/>
    </xf>
    <xf numFmtId="38" fontId="23" fillId="0" borderId="19" xfId="2" applyFont="1" applyFill="1" applyBorder="1" applyAlignment="1">
      <alignment horizontal="center" vertical="center" wrapText="1"/>
    </xf>
    <xf numFmtId="0" fontId="14" fillId="2" borderId="20" xfId="3" applyFont="1" applyFill="1" applyBorder="1" applyAlignment="1">
      <alignment horizontal="center" vertical="center"/>
    </xf>
    <xf numFmtId="0" fontId="14" fillId="2" borderId="22" xfId="3" applyFont="1" applyFill="1" applyBorder="1" applyAlignment="1">
      <alignment horizontal="center" vertical="center"/>
    </xf>
    <xf numFmtId="0" fontId="4" fillId="3" borderId="23" xfId="3" applyFont="1" applyFill="1" applyBorder="1" applyAlignment="1" applyProtection="1">
      <alignment horizontal="center" vertical="center" wrapText="1"/>
      <protection hidden="1"/>
    </xf>
    <xf numFmtId="0" fontId="4" fillId="3" borderId="24" xfId="3" applyFont="1" applyFill="1" applyBorder="1" applyAlignment="1" applyProtection="1">
      <alignment horizontal="center" vertical="center" wrapText="1"/>
      <protection hidden="1"/>
    </xf>
    <xf numFmtId="0" fontId="4" fillId="0" borderId="25" xfId="3" applyFont="1" applyBorder="1" applyAlignment="1" applyProtection="1">
      <alignment horizontal="center" vertical="center"/>
      <protection locked="0"/>
    </xf>
    <xf numFmtId="0" fontId="4" fillId="0" borderId="26" xfId="3" applyFont="1" applyBorder="1" applyAlignment="1" applyProtection="1">
      <alignment horizontal="center" vertical="center"/>
      <protection locked="0"/>
    </xf>
    <xf numFmtId="38" fontId="4" fillId="0" borderId="27" xfId="2" applyFont="1" applyFill="1" applyBorder="1" applyAlignment="1" applyProtection="1">
      <alignment horizontal="center" vertical="center"/>
      <protection locked="0"/>
    </xf>
    <xf numFmtId="0" fontId="4" fillId="0" borderId="28" xfId="3" applyFont="1" applyBorder="1" applyAlignment="1" applyProtection="1">
      <alignment horizontal="center" vertical="center" wrapText="1"/>
      <protection locked="0"/>
    </xf>
    <xf numFmtId="0" fontId="4" fillId="0" borderId="30" xfId="3" applyFont="1" applyBorder="1" applyAlignment="1" applyProtection="1">
      <alignment horizontal="center" vertical="center" wrapText="1"/>
      <protection locked="0"/>
    </xf>
    <xf numFmtId="0" fontId="4" fillId="2" borderId="29" xfId="3" applyFont="1" applyFill="1" applyBorder="1" applyAlignment="1">
      <alignment horizontal="center" vertical="center" wrapText="1"/>
    </xf>
    <xf numFmtId="0" fontId="4" fillId="0" borderId="31" xfId="3" applyFont="1" applyBorder="1" applyAlignment="1" applyProtection="1">
      <alignment horizontal="center" vertical="center"/>
      <protection locked="0"/>
    </xf>
    <xf numFmtId="0" fontId="4" fillId="0" borderId="32" xfId="3" applyFont="1" applyBorder="1" applyAlignment="1" applyProtection="1">
      <alignment horizontal="center" vertical="center"/>
      <protection locked="0"/>
    </xf>
    <xf numFmtId="0" fontId="4" fillId="0" borderId="33" xfId="3" applyFont="1" applyBorder="1" applyAlignment="1" applyProtection="1">
      <alignment horizontal="center" vertical="center" wrapText="1"/>
      <protection locked="0"/>
    </xf>
    <xf numFmtId="0" fontId="4" fillId="2" borderId="34" xfId="3" applyFont="1" applyFill="1" applyBorder="1" applyAlignment="1" applyProtection="1">
      <alignment horizontal="center" vertical="center" wrapText="1"/>
      <protection hidden="1"/>
    </xf>
    <xf numFmtId="0" fontId="4" fillId="2" borderId="34" xfId="3" applyFont="1" applyFill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/>
      <protection locked="0"/>
    </xf>
    <xf numFmtId="0" fontId="4" fillId="0" borderId="35" xfId="3" applyFont="1" applyBorder="1" applyAlignment="1" applyProtection="1">
      <alignment horizontal="center" vertical="center"/>
      <protection locked="0"/>
    </xf>
    <xf numFmtId="38" fontId="4" fillId="0" borderId="36" xfId="2" applyFont="1" applyFill="1" applyBorder="1" applyAlignment="1" applyProtection="1">
      <alignment horizontal="center" vertical="center"/>
      <protection locked="0"/>
    </xf>
    <xf numFmtId="38" fontId="4" fillId="0" borderId="0" xfId="2" applyFont="1" applyAlignment="1"/>
    <xf numFmtId="38" fontId="14" fillId="0" borderId="0" xfId="2" applyFont="1" applyFill="1" applyAlignment="1"/>
    <xf numFmtId="0" fontId="24" fillId="0" borderId="0" xfId="3" applyFont="1"/>
    <xf numFmtId="38" fontId="23" fillId="0" borderId="37" xfId="2" applyFont="1" applyFill="1" applyBorder="1" applyAlignment="1">
      <alignment horizontal="center" vertical="center" wrapText="1"/>
    </xf>
    <xf numFmtId="38" fontId="23" fillId="0" borderId="38" xfId="2" applyFont="1" applyFill="1" applyBorder="1" applyAlignment="1">
      <alignment horizontal="center" vertical="center" wrapText="1"/>
    </xf>
    <xf numFmtId="38" fontId="23" fillId="0" borderId="39" xfId="2" applyFont="1" applyFill="1" applyBorder="1" applyAlignment="1">
      <alignment horizontal="center" vertical="center" wrapText="1"/>
    </xf>
    <xf numFmtId="0" fontId="14" fillId="3" borderId="38" xfId="3" applyFont="1" applyFill="1" applyBorder="1" applyAlignment="1">
      <alignment horizontal="center" vertical="center"/>
    </xf>
    <xf numFmtId="0" fontId="14" fillId="2" borderId="38" xfId="3" applyFont="1" applyFill="1" applyBorder="1" applyAlignment="1">
      <alignment horizontal="center" vertical="center"/>
    </xf>
    <xf numFmtId="0" fontId="17" fillId="3" borderId="23" xfId="3" applyFont="1" applyFill="1" applyBorder="1" applyAlignment="1">
      <alignment horizontal="center" vertical="center"/>
    </xf>
    <xf numFmtId="0" fontId="17" fillId="3" borderId="24" xfId="3" applyFont="1" applyFill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38" fontId="17" fillId="0" borderId="23" xfId="2" applyFont="1" applyFill="1" applyBorder="1" applyAlignment="1">
      <alignment horizontal="center" vertical="center" wrapText="1"/>
    </xf>
    <xf numFmtId="38" fontId="17" fillId="0" borderId="40" xfId="2" applyFont="1" applyFill="1" applyBorder="1" applyAlignment="1">
      <alignment horizontal="center" vertical="center" wrapText="1"/>
    </xf>
    <xf numFmtId="38" fontId="17" fillId="0" borderId="41" xfId="2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/>
    </xf>
    <xf numFmtId="0" fontId="17" fillId="2" borderId="40" xfId="3" applyFont="1" applyFill="1" applyBorder="1" applyAlignment="1">
      <alignment horizontal="center" vertical="center"/>
    </xf>
    <xf numFmtId="0" fontId="4" fillId="0" borderId="24" xfId="3" applyFont="1" applyBorder="1" applyAlignment="1" applyProtection="1">
      <alignment horizontal="center" vertical="center" wrapText="1"/>
      <protection locked="0"/>
    </xf>
    <xf numFmtId="0" fontId="4" fillId="0" borderId="24" xfId="3" applyFont="1" applyBorder="1" applyAlignment="1" applyProtection="1">
      <alignment horizontal="center" vertical="center"/>
      <protection locked="0"/>
    </xf>
    <xf numFmtId="0" fontId="4" fillId="0" borderId="40" xfId="3" applyFont="1" applyBorder="1" applyAlignment="1" applyProtection="1">
      <alignment horizontal="center" vertical="center"/>
      <protection locked="0"/>
    </xf>
    <xf numFmtId="38" fontId="4" fillId="0" borderId="23" xfId="2" applyFont="1" applyFill="1" applyBorder="1" applyAlignment="1" applyProtection="1">
      <alignment horizontal="center" vertical="center"/>
      <protection locked="0"/>
    </xf>
    <xf numFmtId="38" fontId="4" fillId="0" borderId="40" xfId="2" applyFont="1" applyFill="1" applyBorder="1" applyAlignment="1" applyProtection="1">
      <alignment horizontal="center" vertical="center"/>
      <protection locked="0"/>
    </xf>
    <xf numFmtId="38" fontId="4" fillId="0" borderId="41" xfId="2" applyFont="1" applyFill="1" applyBorder="1" applyAlignment="1" applyProtection="1">
      <alignment horizontal="center" vertical="center"/>
      <protection locked="0"/>
    </xf>
    <xf numFmtId="0" fontId="4" fillId="3" borderId="40" xfId="3" applyFont="1" applyFill="1" applyBorder="1" applyAlignment="1" applyProtection="1">
      <alignment horizontal="center" vertical="center" wrapText="1"/>
      <protection hidden="1"/>
    </xf>
    <xf numFmtId="0" fontId="4" fillId="2" borderId="40" xfId="3" applyFont="1" applyFill="1" applyBorder="1" applyAlignment="1">
      <alignment horizontal="center" vertical="center" wrapText="1"/>
    </xf>
    <xf numFmtId="0" fontId="4" fillId="3" borderId="42" xfId="3" applyFont="1" applyFill="1" applyBorder="1" applyAlignment="1" applyProtection="1">
      <alignment horizontal="center" vertical="center" wrapText="1"/>
      <protection hidden="1"/>
    </xf>
    <xf numFmtId="0" fontId="4" fillId="3" borderId="1" xfId="3" applyFont="1" applyFill="1" applyBorder="1" applyAlignment="1" applyProtection="1">
      <alignment horizontal="center" vertical="center" wrapText="1"/>
      <protection hidden="1"/>
    </xf>
    <xf numFmtId="0" fontId="4" fillId="0" borderId="33" xfId="3" applyFont="1" applyBorder="1" applyAlignment="1" applyProtection="1">
      <alignment horizontal="center" vertical="center"/>
      <protection locked="0"/>
    </xf>
    <xf numFmtId="38" fontId="4" fillId="0" borderId="42" xfId="2" applyFont="1" applyFill="1" applyBorder="1" applyAlignment="1" applyProtection="1">
      <alignment horizontal="center" vertical="center"/>
      <protection locked="0"/>
    </xf>
    <xf numFmtId="38" fontId="4" fillId="0" borderId="33" xfId="2" applyFont="1" applyFill="1" applyBorder="1" applyAlignment="1" applyProtection="1">
      <alignment horizontal="center" vertical="center"/>
      <protection locked="0"/>
    </xf>
    <xf numFmtId="38" fontId="4" fillId="0" borderId="43" xfId="2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4" xfId="0" applyFont="1" applyBorder="1">
      <alignment vertical="center"/>
    </xf>
    <xf numFmtId="0" fontId="19" fillId="0" borderId="4" xfId="1" applyFont="1" applyBorder="1" applyAlignment="1" applyProtection="1">
      <alignment vertical="center"/>
    </xf>
    <xf numFmtId="0" fontId="7" fillId="0" borderId="44" xfId="0" applyFont="1" applyBorder="1">
      <alignment vertical="center"/>
    </xf>
    <xf numFmtId="0" fontId="7" fillId="4" borderId="4" xfId="0" applyFont="1" applyFill="1" applyBorder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0" xfId="3" applyFont="1" applyAlignment="1">
      <alignment horizontal="centerContinuous"/>
    </xf>
    <xf numFmtId="0" fontId="12" fillId="0" borderId="0" xfId="3" applyFont="1" applyAlignment="1">
      <alignment horizontal="centerContinuous"/>
    </xf>
    <xf numFmtId="0" fontId="9" fillId="0" borderId="45" xfId="0" applyFont="1" applyBorder="1" applyAlignment="1" applyProtection="1">
      <alignment horizontal="center" vertical="center"/>
      <protection locked="0"/>
    </xf>
    <xf numFmtId="38" fontId="9" fillId="0" borderId="46" xfId="2" applyFont="1" applyBorder="1" applyAlignment="1" applyProtection="1">
      <alignment horizontal="center" vertical="center"/>
      <protection locked="0"/>
    </xf>
    <xf numFmtId="38" fontId="9" fillId="0" borderId="47" xfId="2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6" fillId="5" borderId="49" xfId="0" applyFont="1" applyFill="1" applyBorder="1" applyAlignment="1">
      <alignment horizontal="centerContinuous" vertical="center"/>
    </xf>
    <xf numFmtId="0" fontId="4" fillId="5" borderId="16" xfId="0" applyFont="1" applyFill="1" applyBorder="1" applyAlignment="1">
      <alignment horizontal="centerContinuous" vertical="center"/>
    </xf>
    <xf numFmtId="0" fontId="21" fillId="0" borderId="0" xfId="0" applyFont="1">
      <alignment vertical="center"/>
    </xf>
    <xf numFmtId="0" fontId="8" fillId="2" borderId="44" xfId="3" applyFont="1" applyFill="1" applyBorder="1" applyAlignment="1">
      <alignment horizontal="distributed"/>
    </xf>
    <xf numFmtId="0" fontId="7" fillId="2" borderId="44" xfId="3" applyFont="1" applyFill="1" applyBorder="1"/>
    <xf numFmtId="0" fontId="4" fillId="2" borderId="44" xfId="3" applyFont="1" applyFill="1" applyBorder="1"/>
    <xf numFmtId="0" fontId="8" fillId="2" borderId="49" xfId="3" applyFont="1" applyFill="1" applyBorder="1" applyAlignment="1">
      <alignment horizontal="distributed"/>
    </xf>
    <xf numFmtId="0" fontId="7" fillId="2" borderId="49" xfId="3" applyFont="1" applyFill="1" applyBorder="1"/>
    <xf numFmtId="0" fontId="4" fillId="2" borderId="49" xfId="3" applyFont="1" applyFill="1" applyBorder="1"/>
    <xf numFmtId="0" fontId="5" fillId="6" borderId="50" xfId="0" applyFont="1" applyFill="1" applyBorder="1" applyAlignment="1">
      <alignment horizontal="centerContinuous" vertical="center"/>
    </xf>
    <xf numFmtId="0" fontId="5" fillId="6" borderId="49" xfId="0" applyFont="1" applyFill="1" applyBorder="1" applyAlignment="1">
      <alignment horizontal="centerContinuous" vertical="center"/>
    </xf>
    <xf numFmtId="0" fontId="6" fillId="6" borderId="16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5" borderId="50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26" fillId="0" borderId="0" xfId="3" applyFont="1"/>
    <xf numFmtId="0" fontId="7" fillId="4" borderId="4" xfId="0" applyFont="1" applyFill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5" fillId="11" borderId="53" xfId="0" applyFont="1" applyFill="1" applyBorder="1" applyAlignment="1">
      <alignment horizontal="centerContinuous" vertical="center"/>
    </xf>
    <xf numFmtId="0" fontId="5" fillId="11" borderId="47" xfId="0" applyFont="1" applyFill="1" applyBorder="1" applyAlignment="1">
      <alignment horizontal="centerContinuous" vertical="center"/>
    </xf>
    <xf numFmtId="0" fontId="6" fillId="11" borderId="47" xfId="0" applyFont="1" applyFill="1" applyBorder="1" applyAlignment="1">
      <alignment horizontal="centerContinuous" vertical="center"/>
    </xf>
    <xf numFmtId="0" fontId="6" fillId="11" borderId="54" xfId="0" applyFont="1" applyFill="1" applyBorder="1" applyAlignment="1">
      <alignment horizontal="centerContinuous" vertical="center"/>
    </xf>
    <xf numFmtId="0" fontId="7" fillId="11" borderId="51" xfId="0" applyFont="1" applyFill="1" applyBorder="1" applyAlignment="1">
      <alignment horizontal="centerContinuous" vertical="center"/>
    </xf>
    <xf numFmtId="0" fontId="7" fillId="11" borderId="44" xfId="0" applyFont="1" applyFill="1" applyBorder="1" applyAlignment="1">
      <alignment horizontal="centerContinuous" vertical="center"/>
    </xf>
    <xf numFmtId="0" fontId="6" fillId="11" borderId="44" xfId="0" applyFont="1" applyFill="1" applyBorder="1" applyAlignment="1">
      <alignment horizontal="centerContinuous" vertical="center"/>
    </xf>
    <xf numFmtId="0" fontId="6" fillId="11" borderId="52" xfId="0" applyFont="1" applyFill="1" applyBorder="1" applyAlignment="1">
      <alignment horizontal="centerContinuous" vertical="center"/>
    </xf>
    <xf numFmtId="0" fontId="22" fillId="0" borderId="0" xfId="0" applyFont="1">
      <alignment vertical="center"/>
    </xf>
    <xf numFmtId="0" fontId="7" fillId="0" borderId="76" xfId="0" applyFont="1" applyBorder="1" applyAlignment="1" applyProtection="1">
      <alignment horizontal="center" vertical="center"/>
      <protection locked="0"/>
    </xf>
    <xf numFmtId="0" fontId="10" fillId="10" borderId="11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right" vertical="center"/>
    </xf>
    <xf numFmtId="0" fontId="23" fillId="0" borderId="24" xfId="3" applyFont="1" applyBorder="1" applyAlignment="1">
      <alignment horizontal="center" vertical="center" wrapText="1"/>
    </xf>
    <xf numFmtId="0" fontId="23" fillId="0" borderId="40" xfId="3" applyFont="1" applyBorder="1" applyAlignment="1">
      <alignment horizontal="center" vertical="center" wrapText="1"/>
    </xf>
    <xf numFmtId="0" fontId="23" fillId="0" borderId="59" xfId="3" applyFont="1" applyBorder="1" applyAlignment="1">
      <alignment horizontal="center" vertical="center"/>
    </xf>
    <xf numFmtId="0" fontId="23" fillId="0" borderId="60" xfId="3" applyFont="1" applyBorder="1" applyAlignment="1">
      <alignment horizontal="center" vertical="center"/>
    </xf>
    <xf numFmtId="38" fontId="23" fillId="0" borderId="18" xfId="2" applyFont="1" applyFill="1" applyBorder="1" applyAlignment="1">
      <alignment horizontal="center" vertical="center" wrapText="1"/>
    </xf>
    <xf numFmtId="38" fontId="23" fillId="0" borderId="21" xfId="2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4" fillId="2" borderId="85" xfId="0" applyFont="1" applyFill="1" applyBorder="1" applyAlignment="1" applyProtection="1">
      <alignment horizontal="center" wrapText="1"/>
      <protection hidden="1"/>
    </xf>
    <xf numFmtId="0" fontId="14" fillId="2" borderId="87" xfId="0" applyFont="1" applyFill="1" applyBorder="1" applyAlignment="1" applyProtection="1">
      <alignment horizontal="center" vertical="top" wrapText="1"/>
      <protection hidden="1"/>
    </xf>
    <xf numFmtId="0" fontId="10" fillId="11" borderId="6" xfId="0" applyFont="1" applyFill="1" applyBorder="1" applyAlignment="1">
      <alignment horizontal="center" vertical="center"/>
    </xf>
    <xf numFmtId="0" fontId="4" fillId="2" borderId="88" xfId="3" applyFont="1" applyFill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6" fillId="0" borderId="0" xfId="3" applyFont="1" applyAlignment="1">
      <alignment horizontal="center"/>
    </xf>
    <xf numFmtId="38" fontId="14" fillId="11" borderId="55" xfId="2" applyFont="1" applyFill="1" applyBorder="1" applyAlignment="1">
      <alignment horizontal="center" vertical="center" wrapText="1"/>
    </xf>
    <xf numFmtId="38" fontId="14" fillId="11" borderId="56" xfId="2" applyFont="1" applyFill="1" applyBorder="1" applyAlignment="1">
      <alignment horizontal="center" vertical="center" wrapText="1"/>
    </xf>
    <xf numFmtId="38" fontId="14" fillId="11" borderId="57" xfId="2" applyFont="1" applyFill="1" applyBorder="1" applyAlignment="1">
      <alignment horizontal="center" vertical="center" wrapText="1"/>
    </xf>
    <xf numFmtId="38" fontId="14" fillId="6" borderId="55" xfId="2" applyFont="1" applyFill="1" applyBorder="1" applyAlignment="1">
      <alignment horizontal="center" vertical="center" wrapText="1"/>
    </xf>
    <xf numFmtId="38" fontId="14" fillId="6" borderId="56" xfId="2" applyFont="1" applyFill="1" applyBorder="1" applyAlignment="1">
      <alignment horizontal="center" vertical="center" wrapText="1"/>
    </xf>
    <xf numFmtId="38" fontId="14" fillId="6" borderId="57" xfId="2" applyFont="1" applyFill="1" applyBorder="1" applyAlignment="1">
      <alignment horizontal="center" vertical="center" wrapText="1"/>
    </xf>
    <xf numFmtId="0" fontId="14" fillId="3" borderId="58" xfId="3" applyFont="1" applyFill="1" applyBorder="1" applyAlignment="1">
      <alignment horizontal="center" vertical="center"/>
    </xf>
    <xf numFmtId="0" fontId="14" fillId="3" borderId="23" xfId="3" applyFont="1" applyFill="1" applyBorder="1" applyAlignment="1">
      <alignment horizontal="center" vertical="center"/>
    </xf>
    <xf numFmtId="0" fontId="14" fillId="3" borderId="59" xfId="3" applyFont="1" applyFill="1" applyBorder="1" applyAlignment="1">
      <alignment horizontal="center" vertical="center"/>
    </xf>
    <xf numFmtId="0" fontId="14" fillId="3" borderId="24" xfId="3" applyFont="1" applyFill="1" applyBorder="1" applyAlignment="1">
      <alignment horizontal="center" vertical="center"/>
    </xf>
    <xf numFmtId="38" fontId="14" fillId="5" borderId="55" xfId="2" applyFont="1" applyFill="1" applyBorder="1" applyAlignment="1">
      <alignment horizontal="center" vertical="center" wrapText="1"/>
    </xf>
    <xf numFmtId="38" fontId="14" fillId="5" borderId="56" xfId="2" applyFont="1" applyFill="1" applyBorder="1" applyAlignment="1">
      <alignment horizontal="center" vertical="center" wrapText="1"/>
    </xf>
    <xf numFmtId="38" fontId="14" fillId="5" borderId="57" xfId="2" applyFont="1" applyFill="1" applyBorder="1" applyAlignment="1">
      <alignment horizontal="center" vertical="center" wrapText="1"/>
    </xf>
    <xf numFmtId="0" fontId="17" fillId="3" borderId="58" xfId="3" applyFont="1" applyFill="1" applyBorder="1" applyAlignment="1">
      <alignment horizontal="center" vertical="center"/>
    </xf>
    <xf numFmtId="0" fontId="17" fillId="3" borderId="61" xfId="3" applyFont="1" applyFill="1" applyBorder="1" applyAlignment="1">
      <alignment horizontal="center" vertical="center"/>
    </xf>
    <xf numFmtId="0" fontId="17" fillId="3" borderId="59" xfId="3" applyFont="1" applyFill="1" applyBorder="1" applyAlignment="1">
      <alignment horizontal="center" vertical="center"/>
    </xf>
    <xf numFmtId="0" fontId="17" fillId="3" borderId="62" xfId="3" applyFont="1" applyFill="1" applyBorder="1" applyAlignment="1">
      <alignment horizontal="center" vertical="center"/>
    </xf>
    <xf numFmtId="0" fontId="8" fillId="11" borderId="83" xfId="0" applyFont="1" applyFill="1" applyBorder="1" applyAlignment="1">
      <alignment horizontal="center" vertical="center" wrapText="1"/>
    </xf>
    <xf numFmtId="0" fontId="8" fillId="11" borderId="84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80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76" fontId="6" fillId="0" borderId="13" xfId="2" applyNumberFormat="1" applyFont="1" applyBorder="1" applyAlignment="1" applyProtection="1">
      <alignment horizontal="center" vertical="center"/>
      <protection locked="0"/>
    </xf>
    <xf numFmtId="176" fontId="6" fillId="0" borderId="66" xfId="2" applyNumberFormat="1" applyFont="1" applyBorder="1" applyAlignment="1" applyProtection="1">
      <alignment horizontal="center" vertical="center"/>
      <protection locked="0"/>
    </xf>
    <xf numFmtId="176" fontId="8" fillId="0" borderId="68" xfId="2" applyNumberFormat="1" applyFont="1" applyBorder="1" applyAlignment="1" applyProtection="1">
      <alignment horizontal="center" vertical="center"/>
      <protection locked="0"/>
    </xf>
    <xf numFmtId="176" fontId="8" fillId="0" borderId="67" xfId="2" applyNumberFormat="1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86" xfId="0" applyFont="1" applyBorder="1" applyAlignment="1" applyProtection="1">
      <alignment horizontal="center" vertical="center"/>
      <protection locked="0"/>
    </xf>
    <xf numFmtId="0" fontId="13" fillId="2" borderId="63" xfId="0" applyFont="1" applyFill="1" applyBorder="1" applyAlignment="1" applyProtection="1">
      <alignment horizontal="center" vertical="center" wrapText="1"/>
      <protection hidden="1"/>
    </xf>
    <xf numFmtId="0" fontId="13" fillId="2" borderId="64" xfId="0" applyFont="1" applyFill="1" applyBorder="1" applyAlignment="1" applyProtection="1">
      <alignment horizontal="center" vertical="center" wrapText="1"/>
      <protection hidden="1"/>
    </xf>
    <xf numFmtId="0" fontId="7" fillId="0" borderId="63" xfId="0" applyFont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10" fillId="2" borderId="72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6" fillId="0" borderId="70" xfId="0" applyFont="1" applyBorder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10" fillId="7" borderId="11" xfId="0" applyFont="1" applyFill="1" applyBorder="1" applyAlignment="1">
      <alignment horizontal="center" vertical="center" wrapText="1"/>
    </xf>
    <xf numFmtId="0" fontId="10" fillId="7" borderId="78" xfId="0" applyFont="1" applyFill="1" applyBorder="1" applyAlignment="1">
      <alignment horizontal="center" vertical="center" wrapText="1"/>
    </xf>
    <xf numFmtId="0" fontId="7" fillId="0" borderId="74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10" fillId="8" borderId="11" xfId="0" applyFont="1" applyFill="1" applyBorder="1" applyAlignment="1">
      <alignment horizontal="center" vertical="center" wrapText="1"/>
    </xf>
    <xf numFmtId="0" fontId="10" fillId="8" borderId="78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78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7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9" fillId="0" borderId="74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0" fillId="2" borderId="7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/>
    </xf>
    <xf numFmtId="0" fontId="9" fillId="0" borderId="76" xfId="0" applyFont="1" applyBorder="1" applyAlignment="1" applyProtection="1">
      <alignment horizontal="center" vertical="center"/>
      <protection locked="0"/>
    </xf>
    <xf numFmtId="0" fontId="9" fillId="0" borderId="81" xfId="0" applyFont="1" applyBorder="1" applyAlignment="1" applyProtection="1">
      <alignment horizontal="center" vertical="center"/>
      <protection locked="0"/>
    </xf>
    <xf numFmtId="38" fontId="9" fillId="0" borderId="82" xfId="2" applyFont="1" applyBorder="1" applyAlignment="1" applyProtection="1">
      <alignment horizontal="center" vertical="center"/>
      <protection locked="0"/>
    </xf>
    <xf numFmtId="38" fontId="9" fillId="0" borderId="77" xfId="2" applyFont="1" applyBorder="1" applyAlignment="1" applyProtection="1">
      <alignment horizontal="center" vertical="center"/>
      <protection locked="0"/>
    </xf>
    <xf numFmtId="0" fontId="10" fillId="2" borderId="74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</cellXfs>
  <cellStyles count="4">
    <cellStyle name="ハイパーリンク" xfId="1" builtinId="8"/>
    <cellStyle name="桁区切り" xfId="2" builtinId="6"/>
    <cellStyle name="標準" xfId="0" builtinId="0"/>
    <cellStyle name="標準_第20回キャンペーン受賞者名簿(サンプル）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B9" sqref="B9"/>
    </sheetView>
  </sheetViews>
  <sheetFormatPr defaultColWidth="9" defaultRowHeight="18.600000000000001" x14ac:dyDescent="0.2"/>
  <cols>
    <col min="1" max="1" width="25" style="95" customWidth="1"/>
    <col min="2" max="2" width="48.33203125" style="95" customWidth="1"/>
    <col min="3" max="4" width="0" style="95" hidden="1" customWidth="1"/>
    <col min="5" max="16384" width="9" style="95"/>
  </cols>
  <sheetData>
    <row r="1" spans="1:5" x14ac:dyDescent="0.2">
      <c r="A1" s="95" t="s">
        <v>0</v>
      </c>
    </row>
    <row r="2" spans="1:5" x14ac:dyDescent="0.2">
      <c r="A2" s="95" t="s">
        <v>1</v>
      </c>
    </row>
    <row r="3" spans="1:5" ht="22.8" x14ac:dyDescent="0.2">
      <c r="A3" s="95" t="s">
        <v>2</v>
      </c>
    </row>
    <row r="5" spans="1:5" x14ac:dyDescent="0.2">
      <c r="A5" s="96" t="s">
        <v>3</v>
      </c>
      <c r="E5" s="110"/>
    </row>
    <row r="6" spans="1:5" x14ac:dyDescent="0.2">
      <c r="A6" s="96" t="s">
        <v>4</v>
      </c>
    </row>
    <row r="7" spans="1:5" x14ac:dyDescent="0.2">
      <c r="A7" s="96" t="s">
        <v>5</v>
      </c>
    </row>
    <row r="8" spans="1:5" ht="13.5" customHeight="1" x14ac:dyDescent="0.2"/>
    <row r="9" spans="1:5" ht="54" customHeight="1" x14ac:dyDescent="0.2">
      <c r="A9" s="124" t="s">
        <v>6</v>
      </c>
      <c r="B9" s="97"/>
    </row>
    <row r="10" spans="1:5" ht="15.75" customHeight="1" x14ac:dyDescent="0.2">
      <c r="A10" s="125"/>
    </row>
    <row r="11" spans="1:5" ht="30" customHeight="1" x14ac:dyDescent="0.2">
      <c r="A11" s="125" t="s">
        <v>7</v>
      </c>
    </row>
    <row r="12" spans="1:5" ht="41.25" customHeight="1" x14ac:dyDescent="0.2">
      <c r="A12" s="124" t="s">
        <v>8</v>
      </c>
      <c r="B12" s="97"/>
    </row>
    <row r="13" spans="1:5" ht="41.25" customHeight="1" x14ac:dyDescent="0.2">
      <c r="A13" s="124" t="s">
        <v>9</v>
      </c>
      <c r="B13" s="97"/>
    </row>
    <row r="14" spans="1:5" ht="41.25" customHeight="1" x14ac:dyDescent="0.2">
      <c r="A14" s="124" t="s">
        <v>10</v>
      </c>
      <c r="B14" s="97"/>
    </row>
    <row r="15" spans="1:5" ht="41.25" customHeight="1" x14ac:dyDescent="0.2">
      <c r="A15" s="124" t="s">
        <v>11</v>
      </c>
      <c r="B15" s="141"/>
    </row>
    <row r="16" spans="1:5" ht="41.25" customHeight="1" x14ac:dyDescent="0.2">
      <c r="A16" s="124" t="s">
        <v>12</v>
      </c>
      <c r="B16" s="141"/>
    </row>
    <row r="17" spans="1:4" ht="41.25" customHeight="1" x14ac:dyDescent="0.2">
      <c r="A17" s="124" t="s">
        <v>13</v>
      </c>
      <c r="B17" s="98"/>
    </row>
    <row r="19" spans="1:4" x14ac:dyDescent="0.2">
      <c r="A19" s="99"/>
      <c r="B19" s="99" t="s">
        <v>14</v>
      </c>
      <c r="C19" s="95" t="s">
        <v>15</v>
      </c>
      <c r="D19" s="95" t="s">
        <v>16</v>
      </c>
    </row>
    <row r="20" spans="1:4" ht="21.75" customHeight="1" x14ac:dyDescent="0.2">
      <c r="A20" s="100" t="s">
        <v>17</v>
      </c>
      <c r="B20" s="94" t="s">
        <v>16</v>
      </c>
    </row>
    <row r="21" spans="1:4" ht="21.75" customHeight="1" x14ac:dyDescent="0.2">
      <c r="A21" s="100" t="s">
        <v>18</v>
      </c>
      <c r="B21" s="94" t="s">
        <v>16</v>
      </c>
    </row>
    <row r="22" spans="1:4" ht="21.75" customHeight="1" x14ac:dyDescent="0.2">
      <c r="A22" s="100" t="s">
        <v>81</v>
      </c>
      <c r="B22" s="94" t="s">
        <v>16</v>
      </c>
    </row>
    <row r="23" spans="1:4" ht="21.75" customHeight="1" x14ac:dyDescent="0.2">
      <c r="A23" s="100" t="s">
        <v>82</v>
      </c>
      <c r="B23" s="94" t="s">
        <v>16</v>
      </c>
    </row>
    <row r="24" spans="1:4" ht="21.75" customHeight="1" x14ac:dyDescent="0.2">
      <c r="A24" s="100" t="s">
        <v>19</v>
      </c>
      <c r="B24" s="94" t="s">
        <v>16</v>
      </c>
    </row>
    <row r="25" spans="1:4" ht="21.75" customHeight="1" x14ac:dyDescent="0.2">
      <c r="A25" s="100" t="s">
        <v>20</v>
      </c>
      <c r="B25" s="94" t="s">
        <v>16</v>
      </c>
    </row>
  </sheetData>
  <phoneticPr fontId="2"/>
  <dataValidations count="1">
    <dataValidation type="list" allowBlank="1" showInputMessage="1" showErrorMessage="1" sqref="B20:B25" xr:uid="{00000000-0002-0000-0000-000000000000}">
      <formula1>$C$19:$D$19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8"/>
  <sheetViews>
    <sheetView zoomScale="85" zoomScaleNormal="85" workbookViewId="0">
      <selection activeCell="H68" sqref="H68"/>
    </sheetView>
  </sheetViews>
  <sheetFormatPr defaultColWidth="9" defaultRowHeight="15" x14ac:dyDescent="0.3"/>
  <cols>
    <col min="1" max="1" width="17.77734375" style="3" customWidth="1"/>
    <col min="2" max="2" width="15.88671875" style="3" customWidth="1"/>
    <col min="3" max="3" width="17.88671875" style="3" customWidth="1"/>
    <col min="4" max="4" width="21.21875" style="3" customWidth="1"/>
    <col min="5" max="5" width="21.33203125" style="3" customWidth="1"/>
    <col min="6" max="6" width="15.33203125" style="63" customWidth="1"/>
    <col min="7" max="7" width="14.44140625" style="63" customWidth="1"/>
    <col min="8" max="8" width="5.21875" style="63" customWidth="1"/>
    <col min="9" max="9" width="16.44140625" style="63" customWidth="1"/>
    <col min="10" max="10" width="15" style="63" customWidth="1"/>
    <col min="11" max="11" width="14.77734375" style="3" customWidth="1"/>
    <col min="12" max="12" width="5.21875" style="3" customWidth="1"/>
    <col min="13" max="13" width="19" style="3" customWidth="1"/>
    <col min="14" max="14" width="13.6640625" style="3" customWidth="1"/>
    <col min="15" max="16384" width="9" style="3"/>
  </cols>
  <sheetData>
    <row r="1" spans="1:13" ht="7.5" customHeight="1" x14ac:dyDescent="0.3">
      <c r="F1" s="3"/>
      <c r="I1" s="3"/>
    </row>
    <row r="2" spans="1:13" ht="25.5" customHeight="1" x14ac:dyDescent="0.45">
      <c r="A2" s="35" t="s">
        <v>21</v>
      </c>
      <c r="F2" s="36"/>
      <c r="G2" s="36"/>
      <c r="H2" s="36"/>
      <c r="I2" s="36"/>
    </row>
    <row r="3" spans="1:13" x14ac:dyDescent="0.3">
      <c r="F3" s="3"/>
      <c r="G3" s="64"/>
      <c r="H3" s="64"/>
      <c r="I3" s="3"/>
      <c r="J3" s="64"/>
    </row>
    <row r="4" spans="1:13" s="24" customFormat="1" ht="27" x14ac:dyDescent="0.5">
      <c r="A4" s="154" t="s">
        <v>92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s="24" customFormat="1" ht="27" x14ac:dyDescent="0.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s="24" customFormat="1" ht="24" customHeight="1" x14ac:dyDescent="0.45">
      <c r="A6" s="102" t="s">
        <v>22</v>
      </c>
      <c r="B6" s="103"/>
      <c r="G6" s="25"/>
      <c r="H6" s="25"/>
      <c r="J6" s="25"/>
    </row>
    <row r="7" spans="1:13" ht="18" customHeight="1" x14ac:dyDescent="0.3">
      <c r="A7" s="26" t="s">
        <v>23</v>
      </c>
      <c r="F7" s="3"/>
      <c r="G7" s="3"/>
      <c r="H7" s="3"/>
      <c r="I7" s="3"/>
      <c r="J7" s="3"/>
    </row>
    <row r="8" spans="1:13" ht="18" customHeight="1" x14ac:dyDescent="0.35">
      <c r="A8" s="26" t="s">
        <v>24</v>
      </c>
      <c r="F8" s="3"/>
      <c r="G8" s="3"/>
      <c r="H8" s="3"/>
      <c r="I8" s="3"/>
      <c r="J8" s="111" t="s">
        <v>25</v>
      </c>
      <c r="K8" s="112" t="str">
        <f>"　"&amp;+①報告担当者!B9</f>
        <v>　</v>
      </c>
      <c r="L8" s="112"/>
      <c r="M8" s="113"/>
    </row>
    <row r="9" spans="1:13" ht="18" customHeight="1" x14ac:dyDescent="0.35">
      <c r="A9" s="26" t="s">
        <v>26</v>
      </c>
      <c r="F9" s="3"/>
      <c r="G9" s="3"/>
      <c r="H9" s="3"/>
      <c r="I9" s="3"/>
      <c r="J9" s="114" t="s">
        <v>27</v>
      </c>
      <c r="K9" s="112" t="str">
        <f>+①報告担当者!B13&amp;"  "&amp;①報告担当者!B14&amp;" "&amp;" 様"</f>
        <v xml:space="preserve">    様</v>
      </c>
      <c r="L9" s="112"/>
      <c r="M9" s="113"/>
    </row>
    <row r="10" spans="1:13" ht="18" customHeight="1" x14ac:dyDescent="0.35">
      <c r="A10" s="26" t="s">
        <v>28</v>
      </c>
      <c r="J10" s="114" t="s">
        <v>29</v>
      </c>
      <c r="K10" s="115" t="str">
        <f>"   "&amp;+①報告担当者!B15</f>
        <v xml:space="preserve">   </v>
      </c>
      <c r="L10" s="115"/>
      <c r="M10" s="116"/>
    </row>
    <row r="11" spans="1:13" ht="18" customHeight="1" x14ac:dyDescent="0.35">
      <c r="A11" s="26" t="s">
        <v>87</v>
      </c>
      <c r="J11" s="35"/>
      <c r="K11" s="35"/>
      <c r="L11" s="35"/>
    </row>
    <row r="12" spans="1:13" ht="22.5" customHeight="1" x14ac:dyDescent="0.35">
      <c r="A12" s="26"/>
      <c r="J12" s="35"/>
      <c r="K12" s="35"/>
      <c r="L12" s="35"/>
    </row>
    <row r="13" spans="1:13" ht="20.25" customHeight="1" thickBot="1" x14ac:dyDescent="0.35">
      <c r="A13" s="26"/>
      <c r="F13" s="65" t="s">
        <v>30</v>
      </c>
      <c r="G13" s="3"/>
      <c r="H13" s="3"/>
      <c r="I13" s="3"/>
      <c r="J13" s="3"/>
    </row>
    <row r="14" spans="1:13" s="43" customFormat="1" ht="45" customHeight="1" thickBot="1" x14ac:dyDescent="0.25">
      <c r="A14" s="161" t="s">
        <v>31</v>
      </c>
      <c r="B14" s="163" t="s">
        <v>32</v>
      </c>
      <c r="C14" s="144" t="s">
        <v>33</v>
      </c>
      <c r="D14" s="144" t="s">
        <v>34</v>
      </c>
      <c r="E14" s="145" t="s">
        <v>35</v>
      </c>
      <c r="F14" s="155" t="s">
        <v>93</v>
      </c>
      <c r="G14" s="156"/>
      <c r="H14" s="156"/>
      <c r="I14" s="157"/>
      <c r="J14" s="158" t="s">
        <v>94</v>
      </c>
      <c r="K14" s="159"/>
      <c r="L14" s="159"/>
      <c r="M14" s="160"/>
    </row>
    <row r="15" spans="1:13" s="43" customFormat="1" ht="58.5" customHeight="1" x14ac:dyDescent="0.2">
      <c r="A15" s="162"/>
      <c r="B15" s="164"/>
      <c r="C15" s="142" t="s">
        <v>90</v>
      </c>
      <c r="D15" s="142" t="s">
        <v>88</v>
      </c>
      <c r="E15" s="143" t="s">
        <v>89</v>
      </c>
      <c r="F15" s="66" t="s">
        <v>84</v>
      </c>
      <c r="G15" s="67" t="s">
        <v>36</v>
      </c>
      <c r="H15" s="68" t="s">
        <v>37</v>
      </c>
      <c r="I15" s="69" t="s">
        <v>38</v>
      </c>
      <c r="J15" s="66" t="s">
        <v>83</v>
      </c>
      <c r="K15" s="67" t="s">
        <v>39</v>
      </c>
      <c r="L15" s="68" t="s">
        <v>37</v>
      </c>
      <c r="M15" s="70" t="s">
        <v>40</v>
      </c>
    </row>
    <row r="16" spans="1:13" s="43" customFormat="1" ht="1.5" customHeight="1" x14ac:dyDescent="0.2">
      <c r="A16" s="71"/>
      <c r="B16" s="72"/>
      <c r="C16" s="73"/>
      <c r="D16" s="73"/>
      <c r="E16" s="74"/>
      <c r="F16" s="75"/>
      <c r="G16" s="76"/>
      <c r="H16" s="77"/>
      <c r="I16" s="78"/>
      <c r="J16" s="75"/>
      <c r="K16" s="76"/>
      <c r="L16" s="77"/>
      <c r="M16" s="79"/>
    </row>
    <row r="17" spans="1:13" s="43" customFormat="1" ht="33.75" customHeight="1" x14ac:dyDescent="0.2">
      <c r="A17" s="47" t="str">
        <f>IF(+COUNTA(C17)&gt;=1,①報告担当者!$B$9," ")</f>
        <v xml:space="preserve"> </v>
      </c>
      <c r="B17" s="48" t="str">
        <f>IF(+COUNTA(C17)&gt;=1,①報告担当者!$B$12," ")</f>
        <v xml:space="preserve"> </v>
      </c>
      <c r="C17" s="80"/>
      <c r="D17" s="81"/>
      <c r="E17" s="82"/>
      <c r="F17" s="83"/>
      <c r="G17" s="84"/>
      <c r="H17" s="85"/>
      <c r="I17" s="86" t="str">
        <f>IF(OR(F17&gt;=50000,G17&gt;=350000),"理事長賞",IF(OR(F17&gt;=30000,G17&gt;=210000),"金賞",IF(OR(F17&gt;=20000,G17&gt;=140000),"銀賞",IF(OR(F17&gt;=10000,G17&gt;=70000),"銅賞",IF(OR(F17&gt;=6000,G17&gt;=42000),"努力賞",IF(OR(F17&gt;=1,G17&gt;=1),"該当なし"," "))))))</f>
        <v xml:space="preserve"> </v>
      </c>
      <c r="J17" s="83"/>
      <c r="K17" s="84"/>
      <c r="L17" s="85"/>
      <c r="M17" s="87" t="str">
        <f>IF(OR(J17&gt;=50000,K17&gt;=350000),"優秀ロングラン賞",IF(OR(J17&gt;=40000,K17&gt;=280000),"プラチナ賞",IF(OR(J17&gt;=25000,K17&gt;=175000),"ゴールド賞",IF(OR(J17&gt;=12000,K17&gt;=84000),"シルバー賞",IF(OR(J17&gt;=8000,K17&gt;=56000),"ロングラン努力賞",IF(OR(J17&gt;=1,K17&gt;=1),"該当なし"," "))))))</f>
        <v xml:space="preserve"> </v>
      </c>
    </row>
    <row r="18" spans="1:13" s="43" customFormat="1" ht="33.75" customHeight="1" x14ac:dyDescent="0.2">
      <c r="A18" s="88" t="str">
        <f>IF(+COUNTA(C18)&gt;=1,①報告担当者!$B$9," ")</f>
        <v xml:space="preserve"> </v>
      </c>
      <c r="B18" s="89" t="str">
        <f>IF(+COUNTA(C18)&gt;=1,①報告担当者!$B$12," ")</f>
        <v xml:space="preserve"> </v>
      </c>
      <c r="C18" s="80"/>
      <c r="D18" s="60"/>
      <c r="E18" s="90"/>
      <c r="F18" s="91"/>
      <c r="G18" s="92"/>
      <c r="H18" s="93"/>
      <c r="I18" s="86" t="str">
        <f>IF(OR(F18&gt;=50000,G18&gt;=350000),"理事長賞",IF(OR(F18&gt;=30000,G18&gt;=210000),"金賞",IF(OR(F18&gt;=20000,G18&gt;=140000),"銀賞",IF(OR(F18&gt;=10000,G18&gt;=70000),"銅賞",IF(OR(F18&gt;=6000,G18&gt;=42000),"努力賞",IF(OR(F18&gt;=1,G18&gt;=1),"該当なし"," "))))))</f>
        <v xml:space="preserve"> </v>
      </c>
      <c r="J18" s="91"/>
      <c r="K18" s="92"/>
      <c r="L18" s="93"/>
      <c r="M18" s="87" t="str">
        <f t="shared" ref="M18:M81" si="0">IF(OR(J18&gt;=50000,K18&gt;=350000),"優秀ロングラン賞",IF(OR(J18&gt;=40000,K18&gt;=280000),"プラチナ賞",IF(OR(J18&gt;=25000,K18&gt;=175000),"ゴールド賞",IF(OR(J18&gt;=12000,K18&gt;=84000),"シルバー賞",IF(OR(J18&gt;=8000,K18&gt;=56000),"ロングラン努力賞",IF(OR(J18&gt;=1,K18&gt;=1),"該当なし"," "))))))</f>
        <v xml:space="preserve"> </v>
      </c>
    </row>
    <row r="19" spans="1:13" s="43" customFormat="1" ht="33.75" customHeight="1" x14ac:dyDescent="0.2">
      <c r="A19" s="88" t="str">
        <f>IF(+COUNTA(C19)&gt;=1,①報告担当者!$B$9," ")</f>
        <v xml:space="preserve"> </v>
      </c>
      <c r="B19" s="89" t="str">
        <f>IF(+COUNTA(C19)&gt;=1,①報告担当者!$B$12," ")</f>
        <v xml:space="preserve"> </v>
      </c>
      <c r="C19" s="80"/>
      <c r="D19" s="60"/>
      <c r="E19" s="90"/>
      <c r="F19" s="91"/>
      <c r="G19" s="92"/>
      <c r="H19" s="93"/>
      <c r="I19" s="86" t="str">
        <f t="shared" ref="I19:I82" si="1">IF(OR(F19&gt;=50000,G19&gt;=350000),"理事長賞",IF(OR(F19&gt;=30000,G19&gt;=210000),"金賞",IF(OR(F19&gt;=20000,G19&gt;=140000),"銀賞",IF(OR(F19&gt;=10000,G19&gt;=70000),"銅賞",IF(OR(F19&gt;=6000,G19&gt;=42000),"努力賞",IF(OR(F19&gt;=1,G19&gt;=1),"該当なし"," "))))))</f>
        <v xml:space="preserve"> </v>
      </c>
      <c r="J19" s="91"/>
      <c r="K19" s="92"/>
      <c r="L19" s="93"/>
      <c r="M19" s="87" t="str">
        <f t="shared" si="0"/>
        <v xml:space="preserve"> </v>
      </c>
    </row>
    <row r="20" spans="1:13" s="43" customFormat="1" ht="33.75" customHeight="1" x14ac:dyDescent="0.2">
      <c r="A20" s="88" t="str">
        <f>IF(+COUNTA(C20)&gt;=1,①報告担当者!$B$9," ")</f>
        <v xml:space="preserve"> </v>
      </c>
      <c r="B20" s="89" t="str">
        <f>IF(+COUNTA(C20)&gt;=1,①報告担当者!$B$12," ")</f>
        <v xml:space="preserve"> </v>
      </c>
      <c r="C20" s="80"/>
      <c r="D20" s="60"/>
      <c r="E20" s="90"/>
      <c r="F20" s="91"/>
      <c r="G20" s="92"/>
      <c r="H20" s="93"/>
      <c r="I20" s="86" t="str">
        <f t="shared" si="1"/>
        <v xml:space="preserve"> </v>
      </c>
      <c r="J20" s="91"/>
      <c r="K20" s="92"/>
      <c r="L20" s="93"/>
      <c r="M20" s="87" t="str">
        <f t="shared" si="0"/>
        <v xml:space="preserve"> </v>
      </c>
    </row>
    <row r="21" spans="1:13" s="43" customFormat="1" ht="33.75" customHeight="1" x14ac:dyDescent="0.2">
      <c r="A21" s="88" t="str">
        <f>IF(+COUNTA(C21)&gt;=1,①報告担当者!$B$9," ")</f>
        <v xml:space="preserve"> </v>
      </c>
      <c r="B21" s="89" t="str">
        <f>IF(+COUNTA(C21)&gt;=1,①報告担当者!$B$12," ")</f>
        <v xml:space="preserve"> </v>
      </c>
      <c r="C21" s="80"/>
      <c r="D21" s="60"/>
      <c r="E21" s="90"/>
      <c r="F21" s="91"/>
      <c r="G21" s="92"/>
      <c r="H21" s="93"/>
      <c r="I21" s="86" t="str">
        <f t="shared" si="1"/>
        <v xml:space="preserve"> </v>
      </c>
      <c r="J21" s="91"/>
      <c r="K21" s="92"/>
      <c r="L21" s="93"/>
      <c r="M21" s="87" t="str">
        <f t="shared" si="0"/>
        <v xml:space="preserve"> </v>
      </c>
    </row>
    <row r="22" spans="1:13" s="43" customFormat="1" ht="33.75" customHeight="1" x14ac:dyDescent="0.2">
      <c r="A22" s="88" t="str">
        <f>IF(+COUNTA(C22)&gt;=1,①報告担当者!$B$9," ")</f>
        <v xml:space="preserve"> </v>
      </c>
      <c r="B22" s="89" t="str">
        <f>IF(+COUNTA(C22)&gt;=1,①報告担当者!$B$12," ")</f>
        <v xml:space="preserve"> </v>
      </c>
      <c r="C22" s="80"/>
      <c r="D22" s="60"/>
      <c r="E22" s="90"/>
      <c r="F22" s="91"/>
      <c r="G22" s="92"/>
      <c r="H22" s="93"/>
      <c r="I22" s="86" t="str">
        <f t="shared" si="1"/>
        <v xml:space="preserve"> </v>
      </c>
      <c r="J22" s="91"/>
      <c r="K22" s="92"/>
      <c r="L22" s="93"/>
      <c r="M22" s="87" t="str">
        <f t="shared" si="0"/>
        <v xml:space="preserve"> </v>
      </c>
    </row>
    <row r="23" spans="1:13" s="43" customFormat="1" ht="33.75" customHeight="1" x14ac:dyDescent="0.2">
      <c r="A23" s="88" t="str">
        <f>IF(+COUNTA(C23)&gt;=1,①報告担当者!$B$9," ")</f>
        <v xml:space="preserve"> </v>
      </c>
      <c r="B23" s="89" t="str">
        <f>IF(+COUNTA(C23)&gt;=1,①報告担当者!$B$12," ")</f>
        <v xml:space="preserve"> </v>
      </c>
      <c r="C23" s="80"/>
      <c r="D23" s="60"/>
      <c r="E23" s="90"/>
      <c r="F23" s="91"/>
      <c r="G23" s="92"/>
      <c r="H23" s="93"/>
      <c r="I23" s="86" t="str">
        <f t="shared" si="1"/>
        <v xml:space="preserve"> </v>
      </c>
      <c r="J23" s="91"/>
      <c r="K23" s="92"/>
      <c r="L23" s="93"/>
      <c r="M23" s="87" t="str">
        <f t="shared" si="0"/>
        <v xml:space="preserve"> </v>
      </c>
    </row>
    <row r="24" spans="1:13" s="43" customFormat="1" ht="33.75" customHeight="1" x14ac:dyDescent="0.2">
      <c r="A24" s="88" t="str">
        <f>IF(+COUNTA(C24)&gt;=1,①報告担当者!$B$9," ")</f>
        <v xml:space="preserve"> </v>
      </c>
      <c r="B24" s="89" t="str">
        <f>IF(+COUNTA(C24)&gt;=1,①報告担当者!$B$12," ")</f>
        <v xml:space="preserve"> </v>
      </c>
      <c r="C24" s="80"/>
      <c r="D24" s="60"/>
      <c r="E24" s="90"/>
      <c r="F24" s="91"/>
      <c r="G24" s="92"/>
      <c r="H24" s="93"/>
      <c r="I24" s="86" t="str">
        <f t="shared" si="1"/>
        <v xml:space="preserve"> </v>
      </c>
      <c r="J24" s="91"/>
      <c r="K24" s="92"/>
      <c r="L24" s="93"/>
      <c r="M24" s="87" t="str">
        <f t="shared" si="0"/>
        <v xml:space="preserve"> </v>
      </c>
    </row>
    <row r="25" spans="1:13" s="43" customFormat="1" ht="33.75" customHeight="1" x14ac:dyDescent="0.2">
      <c r="A25" s="88" t="str">
        <f>IF(+COUNTA(C25)&gt;=1,①報告担当者!$B$9," ")</f>
        <v xml:space="preserve"> </v>
      </c>
      <c r="B25" s="89" t="str">
        <f>IF(+COUNTA(C25)&gt;=1,①報告担当者!$B$12," ")</f>
        <v xml:space="preserve"> </v>
      </c>
      <c r="C25" s="80"/>
      <c r="D25" s="60"/>
      <c r="E25" s="90"/>
      <c r="F25" s="91"/>
      <c r="G25" s="92"/>
      <c r="H25" s="93"/>
      <c r="I25" s="86" t="str">
        <f t="shared" si="1"/>
        <v xml:space="preserve"> </v>
      </c>
      <c r="J25" s="91"/>
      <c r="K25" s="92"/>
      <c r="L25" s="93"/>
      <c r="M25" s="87" t="str">
        <f t="shared" si="0"/>
        <v xml:space="preserve"> </v>
      </c>
    </row>
    <row r="26" spans="1:13" s="43" customFormat="1" ht="33.75" customHeight="1" x14ac:dyDescent="0.2">
      <c r="A26" s="88" t="str">
        <f>IF(+COUNTA(C26)&gt;=1,①報告担当者!$B$9," ")</f>
        <v xml:space="preserve"> </v>
      </c>
      <c r="B26" s="89" t="str">
        <f>IF(+COUNTA(C26)&gt;=1,①報告担当者!$B$12," ")</f>
        <v xml:space="preserve"> </v>
      </c>
      <c r="C26" s="80"/>
      <c r="D26" s="60"/>
      <c r="E26" s="90"/>
      <c r="F26" s="91"/>
      <c r="G26" s="92"/>
      <c r="H26" s="93"/>
      <c r="I26" s="86" t="str">
        <f t="shared" si="1"/>
        <v xml:space="preserve"> </v>
      </c>
      <c r="J26" s="91"/>
      <c r="K26" s="92"/>
      <c r="L26" s="93"/>
      <c r="M26" s="87" t="str">
        <f t="shared" si="0"/>
        <v xml:space="preserve"> </v>
      </c>
    </row>
    <row r="27" spans="1:13" s="43" customFormat="1" ht="33.75" customHeight="1" x14ac:dyDescent="0.2">
      <c r="A27" s="88" t="str">
        <f>IF(+COUNTA(C27)&gt;=1,①報告担当者!$B$9," ")</f>
        <v xml:space="preserve"> </v>
      </c>
      <c r="B27" s="89" t="str">
        <f>IF(+COUNTA(C27)&gt;=1,①報告担当者!$B$12," ")</f>
        <v xml:space="preserve"> </v>
      </c>
      <c r="C27" s="80"/>
      <c r="D27" s="60"/>
      <c r="E27" s="90"/>
      <c r="F27" s="91"/>
      <c r="G27" s="92"/>
      <c r="H27" s="93"/>
      <c r="I27" s="86" t="str">
        <f t="shared" si="1"/>
        <v xml:space="preserve"> </v>
      </c>
      <c r="J27" s="91"/>
      <c r="K27" s="92"/>
      <c r="L27" s="93"/>
      <c r="M27" s="87" t="str">
        <f t="shared" si="0"/>
        <v xml:space="preserve"> </v>
      </c>
    </row>
    <row r="28" spans="1:13" s="43" customFormat="1" ht="33.75" customHeight="1" x14ac:dyDescent="0.2">
      <c r="A28" s="88" t="str">
        <f>IF(+COUNTA(C28)&gt;=1,①報告担当者!$B$9," ")</f>
        <v xml:space="preserve"> </v>
      </c>
      <c r="B28" s="89" t="str">
        <f>IF(+COUNTA(C28)&gt;=1,①報告担当者!$B$12," ")</f>
        <v xml:space="preserve"> </v>
      </c>
      <c r="C28" s="80"/>
      <c r="D28" s="60"/>
      <c r="E28" s="90"/>
      <c r="F28" s="91"/>
      <c r="G28" s="92"/>
      <c r="H28" s="93"/>
      <c r="I28" s="86" t="str">
        <f t="shared" si="1"/>
        <v xml:space="preserve"> </v>
      </c>
      <c r="J28" s="91"/>
      <c r="K28" s="92"/>
      <c r="L28" s="93"/>
      <c r="M28" s="87" t="str">
        <f t="shared" si="0"/>
        <v xml:space="preserve"> </v>
      </c>
    </row>
    <row r="29" spans="1:13" s="43" customFormat="1" ht="33.75" customHeight="1" x14ac:dyDescent="0.2">
      <c r="A29" s="88" t="str">
        <f>IF(+COUNTA(C29)&gt;=1,①報告担当者!$B$9," ")</f>
        <v xml:space="preserve"> </v>
      </c>
      <c r="B29" s="89" t="str">
        <f>IF(+COUNTA(C29)&gt;=1,①報告担当者!$B$12," ")</f>
        <v xml:space="preserve"> </v>
      </c>
      <c r="C29" s="80"/>
      <c r="D29" s="60"/>
      <c r="E29" s="90"/>
      <c r="F29" s="91"/>
      <c r="G29" s="92"/>
      <c r="H29" s="93"/>
      <c r="I29" s="86" t="str">
        <f t="shared" si="1"/>
        <v xml:space="preserve"> </v>
      </c>
      <c r="J29" s="91"/>
      <c r="K29" s="92"/>
      <c r="L29" s="93"/>
      <c r="M29" s="87" t="str">
        <f t="shared" si="0"/>
        <v xml:space="preserve"> </v>
      </c>
    </row>
    <row r="30" spans="1:13" s="43" customFormat="1" ht="33.75" customHeight="1" x14ac:dyDescent="0.2">
      <c r="A30" s="88" t="str">
        <f>IF(+COUNTA(C30)&gt;=1,①報告担当者!$B$9," ")</f>
        <v xml:space="preserve"> </v>
      </c>
      <c r="B30" s="89" t="str">
        <f>IF(+COUNTA(C30)&gt;=1,①報告担当者!$B$12," ")</f>
        <v xml:space="preserve"> </v>
      </c>
      <c r="C30" s="80"/>
      <c r="D30" s="60"/>
      <c r="E30" s="90"/>
      <c r="F30" s="91"/>
      <c r="G30" s="92"/>
      <c r="H30" s="93"/>
      <c r="I30" s="86" t="str">
        <f t="shared" si="1"/>
        <v xml:space="preserve"> </v>
      </c>
      <c r="J30" s="91"/>
      <c r="K30" s="92"/>
      <c r="L30" s="93"/>
      <c r="M30" s="87" t="str">
        <f t="shared" si="0"/>
        <v xml:space="preserve"> </v>
      </c>
    </row>
    <row r="31" spans="1:13" s="43" customFormat="1" ht="33.75" customHeight="1" x14ac:dyDescent="0.2">
      <c r="A31" s="88" t="str">
        <f>IF(+COUNTA(C31)&gt;=1,①報告担当者!$B$9," ")</f>
        <v xml:space="preserve"> </v>
      </c>
      <c r="B31" s="89" t="str">
        <f>IF(+COUNTA(C31)&gt;=1,①報告担当者!$B$12," ")</f>
        <v xml:space="preserve"> </v>
      </c>
      <c r="C31" s="80"/>
      <c r="D31" s="60"/>
      <c r="E31" s="90"/>
      <c r="F31" s="91"/>
      <c r="G31" s="92"/>
      <c r="H31" s="93"/>
      <c r="I31" s="86" t="str">
        <f t="shared" si="1"/>
        <v xml:space="preserve"> </v>
      </c>
      <c r="J31" s="91"/>
      <c r="K31" s="92"/>
      <c r="L31" s="93"/>
      <c r="M31" s="87" t="str">
        <f t="shared" si="0"/>
        <v xml:space="preserve"> </v>
      </c>
    </row>
    <row r="32" spans="1:13" s="43" customFormat="1" ht="33.75" customHeight="1" x14ac:dyDescent="0.2">
      <c r="A32" s="88" t="str">
        <f>IF(+COUNTA(C32)&gt;=1,①報告担当者!$B$9," ")</f>
        <v xml:space="preserve"> </v>
      </c>
      <c r="B32" s="89" t="str">
        <f>IF(+COUNTA(C32)&gt;=1,①報告担当者!$B$12," ")</f>
        <v xml:space="preserve"> </v>
      </c>
      <c r="C32" s="80"/>
      <c r="D32" s="60"/>
      <c r="E32" s="90"/>
      <c r="F32" s="91"/>
      <c r="G32" s="92"/>
      <c r="H32" s="93"/>
      <c r="I32" s="86" t="str">
        <f t="shared" si="1"/>
        <v xml:space="preserve"> </v>
      </c>
      <c r="J32" s="91"/>
      <c r="K32" s="92"/>
      <c r="L32" s="93"/>
      <c r="M32" s="87" t="str">
        <f t="shared" si="0"/>
        <v xml:space="preserve"> </v>
      </c>
    </row>
    <row r="33" spans="1:13" s="43" customFormat="1" ht="33.75" customHeight="1" x14ac:dyDescent="0.2">
      <c r="A33" s="88" t="str">
        <f>IF(+COUNTA(C33)&gt;=1,①報告担当者!$B$9," ")</f>
        <v xml:space="preserve"> </v>
      </c>
      <c r="B33" s="89" t="str">
        <f>IF(+COUNTA(C33)&gt;=1,①報告担当者!$B$12," ")</f>
        <v xml:space="preserve"> </v>
      </c>
      <c r="C33" s="80"/>
      <c r="D33" s="60"/>
      <c r="E33" s="90"/>
      <c r="F33" s="91"/>
      <c r="G33" s="92"/>
      <c r="H33" s="93"/>
      <c r="I33" s="86" t="str">
        <f t="shared" si="1"/>
        <v xml:space="preserve"> </v>
      </c>
      <c r="J33" s="91"/>
      <c r="K33" s="92"/>
      <c r="L33" s="93"/>
      <c r="M33" s="87" t="str">
        <f t="shared" si="0"/>
        <v xml:space="preserve"> </v>
      </c>
    </row>
    <row r="34" spans="1:13" s="43" customFormat="1" ht="33.75" customHeight="1" x14ac:dyDescent="0.2">
      <c r="A34" s="88" t="str">
        <f>IF(+COUNTA(C34)&gt;=1,①報告担当者!$B$9," ")</f>
        <v xml:space="preserve"> </v>
      </c>
      <c r="B34" s="89" t="str">
        <f>IF(+COUNTA(C34)&gt;=1,①報告担当者!$B$12," ")</f>
        <v xml:space="preserve"> </v>
      </c>
      <c r="C34" s="80"/>
      <c r="D34" s="60"/>
      <c r="E34" s="90"/>
      <c r="F34" s="91"/>
      <c r="G34" s="92"/>
      <c r="H34" s="93"/>
      <c r="I34" s="86" t="str">
        <f t="shared" si="1"/>
        <v xml:space="preserve"> </v>
      </c>
      <c r="J34" s="91"/>
      <c r="K34" s="92"/>
      <c r="L34" s="93"/>
      <c r="M34" s="87" t="str">
        <f t="shared" si="0"/>
        <v xml:space="preserve"> </v>
      </c>
    </row>
    <row r="35" spans="1:13" s="43" customFormat="1" ht="33.75" customHeight="1" x14ac:dyDescent="0.2">
      <c r="A35" s="88" t="str">
        <f>IF(+COUNTA(C35)&gt;=1,①報告担当者!$B$9," ")</f>
        <v xml:space="preserve"> </v>
      </c>
      <c r="B35" s="89" t="str">
        <f>IF(+COUNTA(C35)&gt;=1,①報告担当者!$B$12," ")</f>
        <v xml:space="preserve"> </v>
      </c>
      <c r="C35" s="80"/>
      <c r="D35" s="60"/>
      <c r="E35" s="90"/>
      <c r="F35" s="91"/>
      <c r="G35" s="92"/>
      <c r="H35" s="93"/>
      <c r="I35" s="86" t="str">
        <f t="shared" si="1"/>
        <v xml:space="preserve"> </v>
      </c>
      <c r="J35" s="91"/>
      <c r="K35" s="92"/>
      <c r="L35" s="93"/>
      <c r="M35" s="87" t="str">
        <f t="shared" si="0"/>
        <v xml:space="preserve"> </v>
      </c>
    </row>
    <row r="36" spans="1:13" s="43" customFormat="1" ht="33.75" customHeight="1" x14ac:dyDescent="0.2">
      <c r="A36" s="88" t="str">
        <f>IF(+COUNTA(C36)&gt;=1,①報告担当者!$B$9," ")</f>
        <v xml:space="preserve"> </v>
      </c>
      <c r="B36" s="89" t="str">
        <f>IF(+COUNTA(C36)&gt;=1,①報告担当者!$B$12," ")</f>
        <v xml:space="preserve"> </v>
      </c>
      <c r="C36" s="80"/>
      <c r="D36" s="60"/>
      <c r="E36" s="90"/>
      <c r="F36" s="91"/>
      <c r="G36" s="92"/>
      <c r="H36" s="93"/>
      <c r="I36" s="86" t="str">
        <f t="shared" si="1"/>
        <v xml:space="preserve"> </v>
      </c>
      <c r="J36" s="91"/>
      <c r="K36" s="92"/>
      <c r="L36" s="93"/>
      <c r="M36" s="87" t="str">
        <f t="shared" si="0"/>
        <v xml:space="preserve"> </v>
      </c>
    </row>
    <row r="37" spans="1:13" s="43" customFormat="1" ht="33.75" customHeight="1" x14ac:dyDescent="0.2">
      <c r="A37" s="88" t="str">
        <f>IF(+COUNTA(C37)&gt;=1,①報告担当者!$B$9," ")</f>
        <v xml:space="preserve"> </v>
      </c>
      <c r="B37" s="89" t="str">
        <f>IF(+COUNTA(C37)&gt;=1,①報告担当者!$B$12," ")</f>
        <v xml:space="preserve"> </v>
      </c>
      <c r="C37" s="80"/>
      <c r="D37" s="60"/>
      <c r="E37" s="90"/>
      <c r="F37" s="91"/>
      <c r="G37" s="92"/>
      <c r="H37" s="93"/>
      <c r="I37" s="86" t="str">
        <f t="shared" si="1"/>
        <v xml:space="preserve"> </v>
      </c>
      <c r="J37" s="91"/>
      <c r="K37" s="92"/>
      <c r="L37" s="93"/>
      <c r="M37" s="87" t="str">
        <f t="shared" si="0"/>
        <v xml:space="preserve"> </v>
      </c>
    </row>
    <row r="38" spans="1:13" ht="33.75" customHeight="1" x14ac:dyDescent="0.3">
      <c r="A38" s="88" t="str">
        <f>IF(+COUNTA(C38)&gt;=1,①報告担当者!$B$9," ")</f>
        <v xml:space="preserve"> </v>
      </c>
      <c r="B38" s="89" t="str">
        <f>IF(+COUNTA(C38)&gt;=1,①報告担当者!$B$12," ")</f>
        <v xml:space="preserve"> </v>
      </c>
      <c r="C38" s="80"/>
      <c r="D38" s="60"/>
      <c r="E38" s="90"/>
      <c r="F38" s="91"/>
      <c r="G38" s="92"/>
      <c r="H38" s="93"/>
      <c r="I38" s="86" t="str">
        <f t="shared" si="1"/>
        <v xml:space="preserve"> </v>
      </c>
      <c r="J38" s="91"/>
      <c r="K38" s="92"/>
      <c r="L38" s="93"/>
      <c r="M38" s="87" t="str">
        <f t="shared" si="0"/>
        <v xml:space="preserve"> </v>
      </c>
    </row>
    <row r="39" spans="1:13" ht="33.75" customHeight="1" x14ac:dyDescent="0.3">
      <c r="A39" s="88" t="str">
        <f>IF(+COUNTA(C39)&gt;=1,①報告担当者!$B$9," ")</f>
        <v xml:space="preserve"> </v>
      </c>
      <c r="B39" s="89" t="str">
        <f>IF(+COUNTA(C39)&gt;=1,①報告担当者!$B$12," ")</f>
        <v xml:space="preserve"> </v>
      </c>
      <c r="C39" s="80"/>
      <c r="D39" s="60"/>
      <c r="E39" s="90"/>
      <c r="F39" s="91"/>
      <c r="G39" s="92"/>
      <c r="H39" s="93"/>
      <c r="I39" s="86" t="str">
        <f t="shared" si="1"/>
        <v xml:space="preserve"> </v>
      </c>
      <c r="J39" s="91"/>
      <c r="K39" s="92"/>
      <c r="L39" s="93"/>
      <c r="M39" s="87" t="str">
        <f t="shared" si="0"/>
        <v xml:space="preserve"> </v>
      </c>
    </row>
    <row r="40" spans="1:13" ht="33.75" customHeight="1" x14ac:dyDescent="0.3">
      <c r="A40" s="88" t="str">
        <f>IF(+COUNTA(C40)&gt;=1,①報告担当者!$B$9," ")</f>
        <v xml:space="preserve"> </v>
      </c>
      <c r="B40" s="89" t="str">
        <f>IF(+COUNTA(C40)&gt;=1,①報告担当者!$B$12," ")</f>
        <v xml:space="preserve"> </v>
      </c>
      <c r="C40" s="80"/>
      <c r="D40" s="60"/>
      <c r="E40" s="90"/>
      <c r="F40" s="91"/>
      <c r="G40" s="92"/>
      <c r="H40" s="93"/>
      <c r="I40" s="86" t="str">
        <f t="shared" si="1"/>
        <v xml:space="preserve"> </v>
      </c>
      <c r="J40" s="91"/>
      <c r="K40" s="92"/>
      <c r="L40" s="93"/>
      <c r="M40" s="87" t="str">
        <f t="shared" si="0"/>
        <v xml:space="preserve"> </v>
      </c>
    </row>
    <row r="41" spans="1:13" ht="33.75" customHeight="1" x14ac:dyDescent="0.3">
      <c r="A41" s="88" t="str">
        <f>IF(+COUNTA(C41)&gt;=1,①報告担当者!$B$9," ")</f>
        <v xml:space="preserve"> </v>
      </c>
      <c r="B41" s="89" t="str">
        <f>IF(+COUNTA(C41)&gt;=1,①報告担当者!$B$12," ")</f>
        <v xml:space="preserve"> </v>
      </c>
      <c r="C41" s="80"/>
      <c r="D41" s="60"/>
      <c r="E41" s="90"/>
      <c r="F41" s="91"/>
      <c r="G41" s="92"/>
      <c r="H41" s="93"/>
      <c r="I41" s="86" t="str">
        <f t="shared" si="1"/>
        <v xml:space="preserve"> </v>
      </c>
      <c r="J41" s="91"/>
      <c r="K41" s="92"/>
      <c r="L41" s="93"/>
      <c r="M41" s="87" t="str">
        <f t="shared" si="0"/>
        <v xml:space="preserve"> </v>
      </c>
    </row>
    <row r="42" spans="1:13" ht="33.75" customHeight="1" x14ac:dyDescent="0.3">
      <c r="A42" s="88" t="str">
        <f>IF(+COUNTA(C42)&gt;=1,①報告担当者!$B$9," ")</f>
        <v xml:space="preserve"> </v>
      </c>
      <c r="B42" s="89" t="str">
        <f>IF(+COUNTA(C42)&gt;=1,①報告担当者!$B$12," ")</f>
        <v xml:space="preserve"> </v>
      </c>
      <c r="C42" s="80"/>
      <c r="D42" s="60"/>
      <c r="E42" s="90"/>
      <c r="F42" s="91"/>
      <c r="G42" s="92"/>
      <c r="H42" s="93"/>
      <c r="I42" s="86" t="str">
        <f t="shared" si="1"/>
        <v xml:space="preserve"> </v>
      </c>
      <c r="J42" s="91"/>
      <c r="K42" s="92"/>
      <c r="L42" s="93"/>
      <c r="M42" s="87" t="str">
        <f t="shared" si="0"/>
        <v xml:space="preserve"> </v>
      </c>
    </row>
    <row r="43" spans="1:13" ht="33.75" customHeight="1" x14ac:dyDescent="0.3">
      <c r="A43" s="88" t="str">
        <f>IF(+COUNTA(C43)&gt;=1,①報告担当者!$B$9," ")</f>
        <v xml:space="preserve"> </v>
      </c>
      <c r="B43" s="89" t="str">
        <f>IF(+COUNTA(C43)&gt;=1,①報告担当者!$B$12," ")</f>
        <v xml:space="preserve"> </v>
      </c>
      <c r="C43" s="80"/>
      <c r="D43" s="60"/>
      <c r="E43" s="90"/>
      <c r="F43" s="91"/>
      <c r="G43" s="92"/>
      <c r="H43" s="93"/>
      <c r="I43" s="86" t="str">
        <f t="shared" si="1"/>
        <v xml:space="preserve"> </v>
      </c>
      <c r="J43" s="91"/>
      <c r="K43" s="92"/>
      <c r="L43" s="93"/>
      <c r="M43" s="87" t="str">
        <f t="shared" si="0"/>
        <v xml:space="preserve"> </v>
      </c>
    </row>
    <row r="44" spans="1:13" ht="33.75" customHeight="1" x14ac:dyDescent="0.3">
      <c r="A44" s="88" t="str">
        <f>IF(+COUNTA(C44)&gt;=1,①報告担当者!$B$9," ")</f>
        <v xml:space="preserve"> </v>
      </c>
      <c r="B44" s="89" t="str">
        <f>IF(+COUNTA(C44)&gt;=1,①報告担当者!$B$12," ")</f>
        <v xml:space="preserve"> </v>
      </c>
      <c r="C44" s="80"/>
      <c r="D44" s="60"/>
      <c r="E44" s="90"/>
      <c r="F44" s="91"/>
      <c r="G44" s="92"/>
      <c r="H44" s="93"/>
      <c r="I44" s="86" t="str">
        <f t="shared" si="1"/>
        <v xml:space="preserve"> </v>
      </c>
      <c r="J44" s="91"/>
      <c r="K44" s="92"/>
      <c r="L44" s="93"/>
      <c r="M44" s="87" t="str">
        <f t="shared" si="0"/>
        <v xml:space="preserve"> </v>
      </c>
    </row>
    <row r="45" spans="1:13" ht="33.75" customHeight="1" x14ac:dyDescent="0.3">
      <c r="A45" s="88" t="str">
        <f>IF(+COUNTA(C45)&gt;=1,①報告担当者!$B$9," ")</f>
        <v xml:space="preserve"> </v>
      </c>
      <c r="B45" s="89" t="str">
        <f>IF(+COUNTA(C45)&gt;=1,①報告担当者!$B$12," ")</f>
        <v xml:space="preserve"> </v>
      </c>
      <c r="C45" s="80"/>
      <c r="D45" s="60"/>
      <c r="E45" s="90"/>
      <c r="F45" s="91"/>
      <c r="G45" s="92"/>
      <c r="H45" s="93"/>
      <c r="I45" s="86" t="str">
        <f t="shared" si="1"/>
        <v xml:space="preserve"> </v>
      </c>
      <c r="J45" s="91"/>
      <c r="K45" s="92"/>
      <c r="L45" s="93"/>
      <c r="M45" s="87" t="str">
        <f t="shared" si="0"/>
        <v xml:space="preserve"> </v>
      </c>
    </row>
    <row r="46" spans="1:13" ht="33.75" customHeight="1" x14ac:dyDescent="0.3">
      <c r="A46" s="88" t="str">
        <f>IF(+COUNTA(C46)&gt;=1,①報告担当者!$B$9," ")</f>
        <v xml:space="preserve"> </v>
      </c>
      <c r="B46" s="89" t="str">
        <f>IF(+COUNTA(C46)&gt;=1,①報告担当者!$B$12," ")</f>
        <v xml:space="preserve"> </v>
      </c>
      <c r="C46" s="80"/>
      <c r="D46" s="60"/>
      <c r="E46" s="90"/>
      <c r="F46" s="91"/>
      <c r="G46" s="92"/>
      <c r="H46" s="93"/>
      <c r="I46" s="86" t="str">
        <f t="shared" si="1"/>
        <v xml:space="preserve"> </v>
      </c>
      <c r="J46" s="91"/>
      <c r="K46" s="92"/>
      <c r="L46" s="93"/>
      <c r="M46" s="87" t="str">
        <f t="shared" si="0"/>
        <v xml:space="preserve"> </v>
      </c>
    </row>
    <row r="47" spans="1:13" ht="33.75" customHeight="1" x14ac:dyDescent="0.3">
      <c r="A47" s="88" t="str">
        <f>IF(+COUNTA(C47)&gt;=1,①報告担当者!$B$9," ")</f>
        <v xml:space="preserve"> </v>
      </c>
      <c r="B47" s="89" t="str">
        <f>IF(+COUNTA(C47)&gt;=1,①報告担当者!$B$12," ")</f>
        <v xml:space="preserve"> </v>
      </c>
      <c r="C47" s="80"/>
      <c r="D47" s="60"/>
      <c r="E47" s="90"/>
      <c r="F47" s="91"/>
      <c r="G47" s="92"/>
      <c r="H47" s="93"/>
      <c r="I47" s="86" t="str">
        <f t="shared" si="1"/>
        <v xml:space="preserve"> </v>
      </c>
      <c r="J47" s="91"/>
      <c r="K47" s="92"/>
      <c r="L47" s="93"/>
      <c r="M47" s="87" t="str">
        <f t="shared" si="0"/>
        <v xml:space="preserve"> </v>
      </c>
    </row>
    <row r="48" spans="1:13" ht="33.75" customHeight="1" x14ac:dyDescent="0.3">
      <c r="A48" s="88" t="str">
        <f>IF(+COUNTA(C48)&gt;=1,①報告担当者!$B$9," ")</f>
        <v xml:space="preserve"> </v>
      </c>
      <c r="B48" s="89" t="str">
        <f>IF(+COUNTA(C48)&gt;=1,①報告担当者!$B$12," ")</f>
        <v xml:space="preserve"> </v>
      </c>
      <c r="C48" s="80"/>
      <c r="D48" s="60"/>
      <c r="E48" s="90"/>
      <c r="F48" s="91"/>
      <c r="G48" s="92"/>
      <c r="H48" s="93"/>
      <c r="I48" s="86" t="str">
        <f t="shared" si="1"/>
        <v xml:space="preserve"> </v>
      </c>
      <c r="J48" s="91"/>
      <c r="K48" s="92"/>
      <c r="L48" s="93"/>
      <c r="M48" s="87" t="str">
        <f t="shared" si="0"/>
        <v xml:space="preserve"> </v>
      </c>
    </row>
    <row r="49" spans="1:13" ht="33.75" customHeight="1" x14ac:dyDescent="0.3">
      <c r="A49" s="88" t="str">
        <f>IF(+COUNTA(C49)&gt;=1,①報告担当者!$B$9," ")</f>
        <v xml:space="preserve"> </v>
      </c>
      <c r="B49" s="89" t="str">
        <f>IF(+COUNTA(C49)&gt;=1,①報告担当者!$B$12," ")</f>
        <v xml:space="preserve"> </v>
      </c>
      <c r="C49" s="80"/>
      <c r="D49" s="60"/>
      <c r="E49" s="90"/>
      <c r="F49" s="91"/>
      <c r="G49" s="92"/>
      <c r="H49" s="93"/>
      <c r="I49" s="86" t="str">
        <f t="shared" si="1"/>
        <v xml:space="preserve"> </v>
      </c>
      <c r="J49" s="91"/>
      <c r="K49" s="92"/>
      <c r="L49" s="93"/>
      <c r="M49" s="87" t="str">
        <f t="shared" si="0"/>
        <v xml:space="preserve"> </v>
      </c>
    </row>
    <row r="50" spans="1:13" ht="33.75" customHeight="1" x14ac:dyDescent="0.3">
      <c r="A50" s="88" t="str">
        <f>IF(+COUNTA(C50)&gt;=1,①報告担当者!$B$9," ")</f>
        <v xml:space="preserve"> </v>
      </c>
      <c r="B50" s="89" t="str">
        <f>IF(+COUNTA(C50)&gt;=1,①報告担当者!$B$12," ")</f>
        <v xml:space="preserve"> </v>
      </c>
      <c r="C50" s="80"/>
      <c r="D50" s="60"/>
      <c r="E50" s="90"/>
      <c r="F50" s="91"/>
      <c r="G50" s="92"/>
      <c r="H50" s="93"/>
      <c r="I50" s="86" t="str">
        <f t="shared" si="1"/>
        <v xml:space="preserve"> </v>
      </c>
      <c r="J50" s="91"/>
      <c r="K50" s="92"/>
      <c r="L50" s="93"/>
      <c r="M50" s="87" t="str">
        <f t="shared" si="0"/>
        <v xml:space="preserve"> </v>
      </c>
    </row>
    <row r="51" spans="1:13" ht="33.75" customHeight="1" x14ac:dyDescent="0.3">
      <c r="A51" s="88" t="str">
        <f>IF(+COUNTA(C51)&gt;=1,①報告担当者!$B$9," ")</f>
        <v xml:space="preserve"> </v>
      </c>
      <c r="B51" s="89" t="str">
        <f>IF(+COUNTA(C51)&gt;=1,①報告担当者!$B$12," ")</f>
        <v xml:space="preserve"> </v>
      </c>
      <c r="C51" s="80"/>
      <c r="D51" s="60"/>
      <c r="E51" s="90"/>
      <c r="F51" s="91"/>
      <c r="G51" s="92"/>
      <c r="H51" s="93"/>
      <c r="I51" s="86" t="str">
        <f t="shared" si="1"/>
        <v xml:space="preserve"> </v>
      </c>
      <c r="J51" s="91"/>
      <c r="K51" s="92"/>
      <c r="L51" s="93"/>
      <c r="M51" s="87" t="str">
        <f t="shared" si="0"/>
        <v xml:space="preserve"> </v>
      </c>
    </row>
    <row r="52" spans="1:13" ht="33.75" customHeight="1" x14ac:dyDescent="0.3">
      <c r="A52" s="88" t="str">
        <f>IF(+COUNTA(C52)&gt;=1,①報告担当者!$B$9," ")</f>
        <v xml:space="preserve"> </v>
      </c>
      <c r="B52" s="89" t="str">
        <f>IF(+COUNTA(C52)&gt;=1,①報告担当者!$B$12," ")</f>
        <v xml:space="preserve"> </v>
      </c>
      <c r="C52" s="80"/>
      <c r="D52" s="60"/>
      <c r="E52" s="90"/>
      <c r="F52" s="91"/>
      <c r="G52" s="92"/>
      <c r="H52" s="93"/>
      <c r="I52" s="86" t="str">
        <f t="shared" si="1"/>
        <v xml:space="preserve"> </v>
      </c>
      <c r="J52" s="91"/>
      <c r="K52" s="92"/>
      <c r="L52" s="93"/>
      <c r="M52" s="87" t="str">
        <f t="shared" si="0"/>
        <v xml:space="preserve"> </v>
      </c>
    </row>
    <row r="53" spans="1:13" ht="33.75" customHeight="1" x14ac:dyDescent="0.3">
      <c r="A53" s="88" t="str">
        <f>IF(+COUNTA(C53)&gt;=1,①報告担当者!$B$9," ")</f>
        <v xml:space="preserve"> </v>
      </c>
      <c r="B53" s="89" t="str">
        <f>IF(+COUNTA(C53)&gt;=1,①報告担当者!$B$12," ")</f>
        <v xml:space="preserve"> </v>
      </c>
      <c r="C53" s="80"/>
      <c r="D53" s="60"/>
      <c r="E53" s="90"/>
      <c r="F53" s="91"/>
      <c r="G53" s="92"/>
      <c r="H53" s="93"/>
      <c r="I53" s="86" t="str">
        <f t="shared" si="1"/>
        <v xml:space="preserve"> </v>
      </c>
      <c r="J53" s="91"/>
      <c r="K53" s="92"/>
      <c r="L53" s="93"/>
      <c r="M53" s="87" t="str">
        <f t="shared" si="0"/>
        <v xml:space="preserve"> </v>
      </c>
    </row>
    <row r="54" spans="1:13" ht="33.75" customHeight="1" x14ac:dyDescent="0.3">
      <c r="A54" s="88" t="str">
        <f>IF(+COUNTA(C54)&gt;=1,①報告担当者!$B$9," ")</f>
        <v xml:space="preserve"> </v>
      </c>
      <c r="B54" s="89" t="str">
        <f>IF(+COUNTA(C54)&gt;=1,①報告担当者!$B$12," ")</f>
        <v xml:space="preserve"> </v>
      </c>
      <c r="C54" s="80"/>
      <c r="D54" s="60"/>
      <c r="E54" s="90"/>
      <c r="F54" s="91"/>
      <c r="G54" s="92"/>
      <c r="H54" s="93"/>
      <c r="I54" s="86" t="str">
        <f t="shared" si="1"/>
        <v xml:space="preserve"> </v>
      </c>
      <c r="J54" s="91"/>
      <c r="K54" s="92"/>
      <c r="L54" s="93"/>
      <c r="M54" s="87" t="str">
        <f t="shared" si="0"/>
        <v xml:space="preserve"> </v>
      </c>
    </row>
    <row r="55" spans="1:13" ht="33.75" customHeight="1" x14ac:dyDescent="0.3">
      <c r="A55" s="88" t="str">
        <f>IF(+COUNTA(C55)&gt;=1,①報告担当者!$B$9," ")</f>
        <v xml:space="preserve"> </v>
      </c>
      <c r="B55" s="89" t="str">
        <f>IF(+COUNTA(C55)&gt;=1,①報告担当者!$B$12," ")</f>
        <v xml:space="preserve"> </v>
      </c>
      <c r="C55" s="80"/>
      <c r="D55" s="60"/>
      <c r="E55" s="90"/>
      <c r="F55" s="91"/>
      <c r="G55" s="92"/>
      <c r="H55" s="93"/>
      <c r="I55" s="86" t="str">
        <f t="shared" si="1"/>
        <v xml:space="preserve"> </v>
      </c>
      <c r="J55" s="91"/>
      <c r="K55" s="92"/>
      <c r="L55" s="93"/>
      <c r="M55" s="87" t="str">
        <f t="shared" si="0"/>
        <v xml:space="preserve"> </v>
      </c>
    </row>
    <row r="56" spans="1:13" ht="33.75" customHeight="1" x14ac:dyDescent="0.3">
      <c r="A56" s="88" t="str">
        <f>IF(+COUNTA(C56)&gt;=1,①報告担当者!$B$9," ")</f>
        <v xml:space="preserve"> </v>
      </c>
      <c r="B56" s="89" t="str">
        <f>IF(+COUNTA(C56)&gt;=1,①報告担当者!$B$12," ")</f>
        <v xml:space="preserve"> </v>
      </c>
      <c r="C56" s="80"/>
      <c r="D56" s="60"/>
      <c r="E56" s="90"/>
      <c r="F56" s="91"/>
      <c r="G56" s="92"/>
      <c r="H56" s="93"/>
      <c r="I56" s="86" t="str">
        <f t="shared" si="1"/>
        <v xml:space="preserve"> </v>
      </c>
      <c r="J56" s="91"/>
      <c r="K56" s="92"/>
      <c r="L56" s="93"/>
      <c r="M56" s="87" t="str">
        <f t="shared" si="0"/>
        <v xml:space="preserve"> </v>
      </c>
    </row>
    <row r="57" spans="1:13" ht="33.75" customHeight="1" x14ac:dyDescent="0.3">
      <c r="A57" s="88" t="str">
        <f>IF(+COUNTA(C57)&gt;=1,①報告担当者!$B$9," ")</f>
        <v xml:space="preserve"> </v>
      </c>
      <c r="B57" s="89" t="str">
        <f>IF(+COUNTA(C57)&gt;=1,①報告担当者!$B$12," ")</f>
        <v xml:space="preserve"> </v>
      </c>
      <c r="C57" s="80"/>
      <c r="D57" s="60"/>
      <c r="E57" s="90"/>
      <c r="F57" s="91"/>
      <c r="G57" s="92"/>
      <c r="H57" s="93"/>
      <c r="I57" s="86" t="str">
        <f t="shared" si="1"/>
        <v xml:space="preserve"> </v>
      </c>
      <c r="J57" s="91"/>
      <c r="K57" s="92"/>
      <c r="L57" s="93"/>
      <c r="M57" s="87" t="str">
        <f t="shared" si="0"/>
        <v xml:space="preserve"> </v>
      </c>
    </row>
    <row r="58" spans="1:13" ht="33.75" customHeight="1" x14ac:dyDescent="0.3">
      <c r="A58" s="88" t="str">
        <f>IF(+COUNTA(C58)&gt;=1,①報告担当者!$B$9," ")</f>
        <v xml:space="preserve"> </v>
      </c>
      <c r="B58" s="89" t="str">
        <f>IF(+COUNTA(C58)&gt;=1,①報告担当者!$B$12," ")</f>
        <v xml:space="preserve"> </v>
      </c>
      <c r="C58" s="80"/>
      <c r="D58" s="60"/>
      <c r="E58" s="90"/>
      <c r="F58" s="91"/>
      <c r="G58" s="92"/>
      <c r="H58" s="93"/>
      <c r="I58" s="86" t="str">
        <f t="shared" si="1"/>
        <v xml:space="preserve"> </v>
      </c>
      <c r="J58" s="91"/>
      <c r="K58" s="92"/>
      <c r="L58" s="93"/>
      <c r="M58" s="87" t="str">
        <f t="shared" si="0"/>
        <v xml:space="preserve"> </v>
      </c>
    </row>
    <row r="59" spans="1:13" ht="33.75" customHeight="1" x14ac:dyDescent="0.3">
      <c r="A59" s="88" t="str">
        <f>IF(+COUNTA(C59)&gt;=1,①報告担当者!$B$9," ")</f>
        <v xml:space="preserve"> </v>
      </c>
      <c r="B59" s="89" t="str">
        <f>IF(+COUNTA(C59)&gt;=1,①報告担当者!$B$12," ")</f>
        <v xml:space="preserve"> </v>
      </c>
      <c r="C59" s="80"/>
      <c r="D59" s="60"/>
      <c r="E59" s="90"/>
      <c r="F59" s="91"/>
      <c r="G59" s="92"/>
      <c r="H59" s="93"/>
      <c r="I59" s="86" t="str">
        <f t="shared" si="1"/>
        <v xml:space="preserve"> </v>
      </c>
      <c r="J59" s="91"/>
      <c r="K59" s="92"/>
      <c r="L59" s="93"/>
      <c r="M59" s="87" t="str">
        <f t="shared" si="0"/>
        <v xml:space="preserve"> </v>
      </c>
    </row>
    <row r="60" spans="1:13" ht="33.75" customHeight="1" x14ac:dyDescent="0.3">
      <c r="A60" s="88" t="str">
        <f>IF(+COUNTA(C60)&gt;=1,①報告担当者!$B$9," ")</f>
        <v xml:space="preserve"> </v>
      </c>
      <c r="B60" s="89" t="str">
        <f>IF(+COUNTA(C60)&gt;=1,①報告担当者!$B$12," ")</f>
        <v xml:space="preserve"> </v>
      </c>
      <c r="C60" s="80"/>
      <c r="D60" s="60"/>
      <c r="E60" s="90"/>
      <c r="F60" s="91"/>
      <c r="G60" s="92"/>
      <c r="H60" s="93"/>
      <c r="I60" s="86" t="str">
        <f t="shared" si="1"/>
        <v xml:space="preserve"> </v>
      </c>
      <c r="J60" s="91"/>
      <c r="K60" s="92"/>
      <c r="L60" s="93"/>
      <c r="M60" s="87" t="str">
        <f t="shared" si="0"/>
        <v xml:space="preserve"> </v>
      </c>
    </row>
    <row r="61" spans="1:13" ht="33.75" customHeight="1" x14ac:dyDescent="0.3">
      <c r="A61" s="88" t="str">
        <f>IF(+COUNTA(C61)&gt;=1,①報告担当者!$B$9," ")</f>
        <v xml:space="preserve"> </v>
      </c>
      <c r="B61" s="89" t="str">
        <f>IF(+COUNTA(C61)&gt;=1,①報告担当者!$B$12," ")</f>
        <v xml:space="preserve"> </v>
      </c>
      <c r="C61" s="80"/>
      <c r="D61" s="60"/>
      <c r="E61" s="90"/>
      <c r="F61" s="91"/>
      <c r="G61" s="92"/>
      <c r="H61" s="93"/>
      <c r="I61" s="86" t="str">
        <f t="shared" si="1"/>
        <v xml:space="preserve"> </v>
      </c>
      <c r="J61" s="91"/>
      <c r="K61" s="92"/>
      <c r="L61" s="93"/>
      <c r="M61" s="87" t="str">
        <f t="shared" si="0"/>
        <v xml:space="preserve"> </v>
      </c>
    </row>
    <row r="62" spans="1:13" ht="33.75" customHeight="1" x14ac:dyDescent="0.3">
      <c r="A62" s="88" t="str">
        <f>IF(+COUNTA(C62)&gt;=1,①報告担当者!$B$9," ")</f>
        <v xml:space="preserve"> </v>
      </c>
      <c r="B62" s="89" t="str">
        <f>IF(+COUNTA(C62)&gt;=1,①報告担当者!$B$12," ")</f>
        <v xml:space="preserve"> </v>
      </c>
      <c r="C62" s="80"/>
      <c r="D62" s="60"/>
      <c r="E62" s="90"/>
      <c r="F62" s="91"/>
      <c r="G62" s="92"/>
      <c r="H62" s="93"/>
      <c r="I62" s="86" t="str">
        <f t="shared" si="1"/>
        <v xml:space="preserve"> </v>
      </c>
      <c r="J62" s="91"/>
      <c r="K62" s="92"/>
      <c r="L62" s="93"/>
      <c r="M62" s="87" t="str">
        <f t="shared" si="0"/>
        <v xml:space="preserve"> </v>
      </c>
    </row>
    <row r="63" spans="1:13" ht="33.75" customHeight="1" x14ac:dyDescent="0.3">
      <c r="A63" s="88" t="str">
        <f>IF(+COUNTA(C63)&gt;=1,①報告担当者!$B$9," ")</f>
        <v xml:space="preserve"> </v>
      </c>
      <c r="B63" s="89" t="str">
        <f>IF(+COUNTA(C63)&gt;=1,①報告担当者!$B$12," ")</f>
        <v xml:space="preserve"> </v>
      </c>
      <c r="C63" s="80"/>
      <c r="D63" s="60"/>
      <c r="E63" s="90"/>
      <c r="F63" s="91"/>
      <c r="G63" s="92"/>
      <c r="H63" s="93"/>
      <c r="I63" s="86" t="str">
        <f t="shared" si="1"/>
        <v xml:space="preserve"> </v>
      </c>
      <c r="J63" s="91"/>
      <c r="K63" s="92"/>
      <c r="L63" s="93"/>
      <c r="M63" s="87" t="str">
        <f t="shared" si="0"/>
        <v xml:space="preserve"> </v>
      </c>
    </row>
    <row r="64" spans="1:13" ht="33.75" customHeight="1" x14ac:dyDescent="0.3">
      <c r="A64" s="88" t="str">
        <f>IF(+COUNTA(C64)&gt;=1,①報告担当者!$B$9," ")</f>
        <v xml:space="preserve"> </v>
      </c>
      <c r="B64" s="89" t="str">
        <f>IF(+COUNTA(C64)&gt;=1,①報告担当者!$B$12," ")</f>
        <v xml:space="preserve"> </v>
      </c>
      <c r="C64" s="80"/>
      <c r="D64" s="60"/>
      <c r="E64" s="90"/>
      <c r="F64" s="91"/>
      <c r="G64" s="92"/>
      <c r="H64" s="93"/>
      <c r="I64" s="86" t="str">
        <f t="shared" si="1"/>
        <v xml:space="preserve"> </v>
      </c>
      <c r="J64" s="91"/>
      <c r="K64" s="92"/>
      <c r="L64" s="93"/>
      <c r="M64" s="87" t="str">
        <f t="shared" si="0"/>
        <v xml:space="preserve"> </v>
      </c>
    </row>
    <row r="65" spans="1:13" ht="33.75" customHeight="1" x14ac:dyDescent="0.3">
      <c r="A65" s="88" t="str">
        <f>IF(+COUNTA(C65)&gt;=1,①報告担当者!$B$9," ")</f>
        <v xml:space="preserve"> </v>
      </c>
      <c r="B65" s="89" t="str">
        <f>IF(+COUNTA(C65)&gt;=1,①報告担当者!$B$12," ")</f>
        <v xml:space="preserve"> </v>
      </c>
      <c r="C65" s="80"/>
      <c r="D65" s="60"/>
      <c r="E65" s="90"/>
      <c r="F65" s="91"/>
      <c r="G65" s="92"/>
      <c r="H65" s="93"/>
      <c r="I65" s="86" t="str">
        <f t="shared" si="1"/>
        <v xml:space="preserve"> </v>
      </c>
      <c r="J65" s="91"/>
      <c r="K65" s="92"/>
      <c r="L65" s="93"/>
      <c r="M65" s="87" t="str">
        <f t="shared" si="0"/>
        <v xml:space="preserve"> </v>
      </c>
    </row>
    <row r="66" spans="1:13" ht="33.75" customHeight="1" x14ac:dyDescent="0.3">
      <c r="A66" s="88" t="str">
        <f>IF(+COUNTA(C66)&gt;=1,①報告担当者!$B$9," ")</f>
        <v xml:space="preserve"> </v>
      </c>
      <c r="B66" s="89" t="str">
        <f>IF(+COUNTA(C66)&gt;=1,①報告担当者!$B$12," ")</f>
        <v xml:space="preserve"> </v>
      </c>
      <c r="C66" s="80"/>
      <c r="D66" s="60"/>
      <c r="E66" s="90"/>
      <c r="F66" s="91"/>
      <c r="G66" s="92"/>
      <c r="H66" s="93"/>
      <c r="I66" s="86" t="str">
        <f t="shared" si="1"/>
        <v xml:space="preserve"> </v>
      </c>
      <c r="J66" s="91"/>
      <c r="K66" s="92"/>
      <c r="L66" s="93"/>
      <c r="M66" s="87" t="str">
        <f t="shared" si="0"/>
        <v xml:space="preserve"> </v>
      </c>
    </row>
    <row r="67" spans="1:13" ht="33.75" customHeight="1" x14ac:dyDescent="0.3">
      <c r="A67" s="88" t="str">
        <f>IF(+COUNTA(C67)&gt;=1,①報告担当者!$B$9," ")</f>
        <v xml:space="preserve"> </v>
      </c>
      <c r="B67" s="89" t="str">
        <f>IF(+COUNTA(C67)&gt;=1,①報告担当者!$B$12," ")</f>
        <v xml:space="preserve"> </v>
      </c>
      <c r="C67" s="80"/>
      <c r="D67" s="60"/>
      <c r="E67" s="90"/>
      <c r="F67" s="91"/>
      <c r="G67" s="92"/>
      <c r="H67" s="93"/>
      <c r="I67" s="86" t="str">
        <f t="shared" si="1"/>
        <v xml:space="preserve"> </v>
      </c>
      <c r="J67" s="91"/>
      <c r="K67" s="92"/>
      <c r="L67" s="93"/>
      <c r="M67" s="87" t="str">
        <f t="shared" si="0"/>
        <v xml:space="preserve"> </v>
      </c>
    </row>
    <row r="68" spans="1:13" ht="33.75" customHeight="1" x14ac:dyDescent="0.3">
      <c r="A68" s="88" t="str">
        <f>IF(+COUNTA(C68)&gt;=1,①報告担当者!$B$9," ")</f>
        <v xml:space="preserve"> </v>
      </c>
      <c r="B68" s="89" t="str">
        <f>IF(+COUNTA(C68)&gt;=1,①報告担当者!$B$12," ")</f>
        <v xml:space="preserve"> </v>
      </c>
      <c r="C68" s="80"/>
      <c r="D68" s="60"/>
      <c r="E68" s="90"/>
      <c r="F68" s="91"/>
      <c r="G68" s="92"/>
      <c r="H68" s="93"/>
      <c r="I68" s="86" t="str">
        <f t="shared" si="1"/>
        <v xml:space="preserve"> </v>
      </c>
      <c r="J68" s="91"/>
      <c r="K68" s="92"/>
      <c r="L68" s="93"/>
      <c r="M68" s="87" t="str">
        <f t="shared" si="0"/>
        <v xml:space="preserve"> </v>
      </c>
    </row>
    <row r="69" spans="1:13" ht="33.75" customHeight="1" x14ac:dyDescent="0.3">
      <c r="A69" s="88" t="str">
        <f>IF(+COUNTA(C69)&gt;=1,①報告担当者!$B$9," ")</f>
        <v xml:space="preserve"> </v>
      </c>
      <c r="B69" s="89" t="str">
        <f>IF(+COUNTA(C69)&gt;=1,①報告担当者!$B$12," ")</f>
        <v xml:space="preserve"> </v>
      </c>
      <c r="C69" s="80"/>
      <c r="D69" s="60"/>
      <c r="E69" s="90"/>
      <c r="F69" s="91"/>
      <c r="G69" s="92"/>
      <c r="H69" s="93"/>
      <c r="I69" s="86" t="str">
        <f t="shared" si="1"/>
        <v xml:space="preserve"> </v>
      </c>
      <c r="J69" s="91"/>
      <c r="K69" s="92"/>
      <c r="L69" s="93"/>
      <c r="M69" s="87" t="str">
        <f t="shared" si="0"/>
        <v xml:space="preserve"> </v>
      </c>
    </row>
    <row r="70" spans="1:13" ht="33.75" customHeight="1" x14ac:dyDescent="0.3">
      <c r="A70" s="88" t="str">
        <f>IF(+COUNTA(C70)&gt;=1,①報告担当者!$B$9," ")</f>
        <v xml:space="preserve"> </v>
      </c>
      <c r="B70" s="89" t="str">
        <f>IF(+COUNTA(C70)&gt;=1,①報告担当者!$B$12," ")</f>
        <v xml:space="preserve"> </v>
      </c>
      <c r="C70" s="80"/>
      <c r="D70" s="60"/>
      <c r="E70" s="90"/>
      <c r="F70" s="91"/>
      <c r="G70" s="92"/>
      <c r="H70" s="93"/>
      <c r="I70" s="86" t="str">
        <f t="shared" si="1"/>
        <v xml:space="preserve"> </v>
      </c>
      <c r="J70" s="91"/>
      <c r="K70" s="92"/>
      <c r="L70" s="93"/>
      <c r="M70" s="87" t="str">
        <f t="shared" si="0"/>
        <v xml:space="preserve"> </v>
      </c>
    </row>
    <row r="71" spans="1:13" ht="33.75" customHeight="1" x14ac:dyDescent="0.3">
      <c r="A71" s="88" t="str">
        <f>IF(+COUNTA(C71)&gt;=1,①報告担当者!$B$9," ")</f>
        <v xml:space="preserve"> </v>
      </c>
      <c r="B71" s="89" t="str">
        <f>IF(+COUNTA(C71)&gt;=1,①報告担当者!$B$12," ")</f>
        <v xml:space="preserve"> </v>
      </c>
      <c r="C71" s="80"/>
      <c r="D71" s="60"/>
      <c r="E71" s="90"/>
      <c r="F71" s="91"/>
      <c r="G71" s="92"/>
      <c r="H71" s="93"/>
      <c r="I71" s="86" t="str">
        <f t="shared" si="1"/>
        <v xml:space="preserve"> </v>
      </c>
      <c r="J71" s="91"/>
      <c r="K71" s="92"/>
      <c r="L71" s="93"/>
      <c r="M71" s="87" t="str">
        <f t="shared" si="0"/>
        <v xml:space="preserve"> </v>
      </c>
    </row>
    <row r="72" spans="1:13" ht="33.75" customHeight="1" x14ac:dyDescent="0.3">
      <c r="A72" s="88" t="str">
        <f>IF(+COUNTA(C72)&gt;=1,①報告担当者!$B$9," ")</f>
        <v xml:space="preserve"> </v>
      </c>
      <c r="B72" s="89" t="str">
        <f>IF(+COUNTA(C72)&gt;=1,①報告担当者!$B$12," ")</f>
        <v xml:space="preserve"> </v>
      </c>
      <c r="C72" s="80"/>
      <c r="D72" s="60"/>
      <c r="E72" s="90"/>
      <c r="F72" s="91"/>
      <c r="G72" s="92"/>
      <c r="H72" s="93"/>
      <c r="I72" s="86" t="str">
        <f t="shared" si="1"/>
        <v xml:space="preserve"> </v>
      </c>
      <c r="J72" s="91"/>
      <c r="K72" s="92"/>
      <c r="L72" s="93"/>
      <c r="M72" s="87" t="str">
        <f t="shared" si="0"/>
        <v xml:space="preserve"> </v>
      </c>
    </row>
    <row r="73" spans="1:13" ht="33.75" customHeight="1" x14ac:dyDescent="0.3">
      <c r="A73" s="88" t="str">
        <f>IF(+COUNTA(C73)&gt;=1,①報告担当者!$B$9," ")</f>
        <v xml:space="preserve"> </v>
      </c>
      <c r="B73" s="89" t="str">
        <f>IF(+COUNTA(C73)&gt;=1,①報告担当者!$B$12," ")</f>
        <v xml:space="preserve"> </v>
      </c>
      <c r="C73" s="80"/>
      <c r="D73" s="60"/>
      <c r="E73" s="90"/>
      <c r="F73" s="91"/>
      <c r="G73" s="92"/>
      <c r="H73" s="93"/>
      <c r="I73" s="86" t="str">
        <f t="shared" si="1"/>
        <v xml:space="preserve"> </v>
      </c>
      <c r="J73" s="91"/>
      <c r="K73" s="92"/>
      <c r="L73" s="93"/>
      <c r="M73" s="87" t="str">
        <f t="shared" si="0"/>
        <v xml:space="preserve"> </v>
      </c>
    </row>
    <row r="74" spans="1:13" ht="33.75" customHeight="1" x14ac:dyDescent="0.3">
      <c r="A74" s="88" t="str">
        <f>IF(+COUNTA(C74)&gt;=1,①報告担当者!$B$9," ")</f>
        <v xml:space="preserve"> </v>
      </c>
      <c r="B74" s="89" t="str">
        <f>IF(+COUNTA(C74)&gt;=1,①報告担当者!$B$12," ")</f>
        <v xml:space="preserve"> </v>
      </c>
      <c r="C74" s="80"/>
      <c r="D74" s="60"/>
      <c r="E74" s="90"/>
      <c r="F74" s="91"/>
      <c r="G74" s="92"/>
      <c r="H74" s="93"/>
      <c r="I74" s="86" t="str">
        <f t="shared" si="1"/>
        <v xml:space="preserve"> </v>
      </c>
      <c r="J74" s="91"/>
      <c r="K74" s="92"/>
      <c r="L74" s="93"/>
      <c r="M74" s="87" t="str">
        <f t="shared" si="0"/>
        <v xml:space="preserve"> </v>
      </c>
    </row>
    <row r="75" spans="1:13" ht="33.75" customHeight="1" x14ac:dyDescent="0.3">
      <c r="A75" s="88" t="str">
        <f>IF(+COUNTA(C75)&gt;=1,①報告担当者!$B$9," ")</f>
        <v xml:space="preserve"> </v>
      </c>
      <c r="B75" s="89" t="str">
        <f>IF(+COUNTA(C75)&gt;=1,①報告担当者!$B$12," ")</f>
        <v xml:space="preserve"> </v>
      </c>
      <c r="C75" s="80"/>
      <c r="D75" s="60"/>
      <c r="E75" s="90"/>
      <c r="F75" s="91"/>
      <c r="G75" s="92"/>
      <c r="H75" s="93"/>
      <c r="I75" s="86" t="str">
        <f t="shared" si="1"/>
        <v xml:space="preserve"> </v>
      </c>
      <c r="J75" s="91"/>
      <c r="K75" s="92"/>
      <c r="L75" s="93"/>
      <c r="M75" s="87" t="str">
        <f t="shared" si="0"/>
        <v xml:space="preserve"> </v>
      </c>
    </row>
    <row r="76" spans="1:13" ht="33.75" customHeight="1" x14ac:dyDescent="0.3">
      <c r="A76" s="88" t="str">
        <f>IF(+COUNTA(C76)&gt;=1,①報告担当者!$B$9," ")</f>
        <v xml:space="preserve"> </v>
      </c>
      <c r="B76" s="89" t="str">
        <f>IF(+COUNTA(C76)&gt;=1,①報告担当者!$B$12," ")</f>
        <v xml:space="preserve"> </v>
      </c>
      <c r="C76" s="80"/>
      <c r="D76" s="60"/>
      <c r="E76" s="90"/>
      <c r="F76" s="91"/>
      <c r="G76" s="92"/>
      <c r="H76" s="93"/>
      <c r="I76" s="86" t="str">
        <f t="shared" si="1"/>
        <v xml:space="preserve"> </v>
      </c>
      <c r="J76" s="91"/>
      <c r="K76" s="92"/>
      <c r="L76" s="93"/>
      <c r="M76" s="87" t="str">
        <f t="shared" si="0"/>
        <v xml:space="preserve"> </v>
      </c>
    </row>
    <row r="77" spans="1:13" ht="33.75" customHeight="1" x14ac:dyDescent="0.3">
      <c r="A77" s="88" t="str">
        <f>IF(+COUNTA(C77)&gt;=1,①報告担当者!$B$9," ")</f>
        <v xml:space="preserve"> </v>
      </c>
      <c r="B77" s="89" t="str">
        <f>IF(+COUNTA(C77)&gt;=1,①報告担当者!$B$12," ")</f>
        <v xml:space="preserve"> </v>
      </c>
      <c r="C77" s="80"/>
      <c r="D77" s="60"/>
      <c r="E77" s="90"/>
      <c r="F77" s="91"/>
      <c r="G77" s="92"/>
      <c r="H77" s="93"/>
      <c r="I77" s="86" t="str">
        <f t="shared" si="1"/>
        <v xml:space="preserve"> </v>
      </c>
      <c r="J77" s="91"/>
      <c r="K77" s="92"/>
      <c r="L77" s="93"/>
      <c r="M77" s="87" t="str">
        <f t="shared" si="0"/>
        <v xml:space="preserve"> </v>
      </c>
    </row>
    <row r="78" spans="1:13" ht="33.75" customHeight="1" x14ac:dyDescent="0.3">
      <c r="A78" s="88" t="str">
        <f>IF(+COUNTA(C78)&gt;=1,①報告担当者!$B$9," ")</f>
        <v xml:space="preserve"> </v>
      </c>
      <c r="B78" s="89" t="str">
        <f>IF(+COUNTA(C78)&gt;=1,①報告担当者!$B$12," ")</f>
        <v xml:space="preserve"> </v>
      </c>
      <c r="C78" s="80"/>
      <c r="D78" s="60"/>
      <c r="E78" s="90"/>
      <c r="F78" s="91"/>
      <c r="G78" s="92"/>
      <c r="H78" s="93"/>
      <c r="I78" s="86" t="str">
        <f t="shared" si="1"/>
        <v xml:space="preserve"> </v>
      </c>
      <c r="J78" s="91"/>
      <c r="K78" s="92"/>
      <c r="L78" s="93"/>
      <c r="M78" s="87" t="str">
        <f t="shared" si="0"/>
        <v xml:space="preserve"> </v>
      </c>
    </row>
    <row r="79" spans="1:13" ht="33.75" customHeight="1" x14ac:dyDescent="0.3">
      <c r="A79" s="88" t="str">
        <f>IF(+COUNTA(C79)&gt;=1,①報告担当者!$B$9," ")</f>
        <v xml:space="preserve"> </v>
      </c>
      <c r="B79" s="89" t="str">
        <f>IF(+COUNTA(C79)&gt;=1,①報告担当者!$B$12," ")</f>
        <v xml:space="preserve"> </v>
      </c>
      <c r="C79" s="80"/>
      <c r="D79" s="60"/>
      <c r="E79" s="90"/>
      <c r="F79" s="91"/>
      <c r="G79" s="92"/>
      <c r="H79" s="93"/>
      <c r="I79" s="86" t="str">
        <f t="shared" si="1"/>
        <v xml:space="preserve"> </v>
      </c>
      <c r="J79" s="91"/>
      <c r="K79" s="92"/>
      <c r="L79" s="93"/>
      <c r="M79" s="87" t="str">
        <f t="shared" si="0"/>
        <v xml:space="preserve"> </v>
      </c>
    </row>
    <row r="80" spans="1:13" ht="33.75" customHeight="1" x14ac:dyDescent="0.3">
      <c r="A80" s="88" t="str">
        <f>IF(+COUNTA(C80)&gt;=1,①報告担当者!$B$9," ")</f>
        <v xml:space="preserve"> </v>
      </c>
      <c r="B80" s="89" t="str">
        <f>IF(+COUNTA(C80)&gt;=1,①報告担当者!$B$12," ")</f>
        <v xml:space="preserve"> </v>
      </c>
      <c r="C80" s="80"/>
      <c r="D80" s="60"/>
      <c r="E80" s="90"/>
      <c r="F80" s="91"/>
      <c r="G80" s="92"/>
      <c r="H80" s="93"/>
      <c r="I80" s="86" t="str">
        <f t="shared" si="1"/>
        <v xml:space="preserve"> </v>
      </c>
      <c r="J80" s="91"/>
      <c r="K80" s="92"/>
      <c r="L80" s="93"/>
      <c r="M80" s="87" t="str">
        <f t="shared" si="0"/>
        <v xml:space="preserve"> </v>
      </c>
    </row>
    <row r="81" spans="1:13" ht="33.75" customHeight="1" x14ac:dyDescent="0.3">
      <c r="A81" s="88" t="str">
        <f>IF(+COUNTA(C81)&gt;=1,①報告担当者!$B$9," ")</f>
        <v xml:space="preserve"> </v>
      </c>
      <c r="B81" s="89" t="str">
        <f>IF(+COUNTA(C81)&gt;=1,①報告担当者!$B$12," ")</f>
        <v xml:space="preserve"> </v>
      </c>
      <c r="C81" s="80"/>
      <c r="D81" s="60"/>
      <c r="E81" s="90"/>
      <c r="F81" s="91"/>
      <c r="G81" s="92"/>
      <c r="H81" s="93"/>
      <c r="I81" s="86" t="str">
        <f t="shared" si="1"/>
        <v xml:space="preserve"> </v>
      </c>
      <c r="J81" s="91"/>
      <c r="K81" s="92"/>
      <c r="L81" s="93"/>
      <c r="M81" s="87" t="str">
        <f t="shared" si="0"/>
        <v xml:space="preserve"> </v>
      </c>
    </row>
    <row r="82" spans="1:13" ht="33.75" customHeight="1" x14ac:dyDescent="0.3">
      <c r="A82" s="88" t="str">
        <f>IF(+COUNTA(C82)&gt;=1,①報告担当者!$B$9," ")</f>
        <v xml:space="preserve"> </v>
      </c>
      <c r="B82" s="89" t="str">
        <f>IF(+COUNTA(C82)&gt;=1,①報告担当者!$B$12," ")</f>
        <v xml:space="preserve"> </v>
      </c>
      <c r="C82" s="80"/>
      <c r="D82" s="60"/>
      <c r="E82" s="90"/>
      <c r="F82" s="91"/>
      <c r="G82" s="92"/>
      <c r="H82" s="93"/>
      <c r="I82" s="86" t="str">
        <f t="shared" si="1"/>
        <v xml:space="preserve"> </v>
      </c>
      <c r="J82" s="91"/>
      <c r="K82" s="92"/>
      <c r="L82" s="93"/>
      <c r="M82" s="87" t="str">
        <f t="shared" ref="M82:M145" si="2">IF(OR(J82&gt;=50000,K82&gt;=350000),"優秀ロングラン賞",IF(OR(J82&gt;=40000,K82&gt;=280000),"プラチナ賞",IF(OR(J82&gt;=25000,K82&gt;=175000),"ゴールド賞",IF(OR(J82&gt;=12000,K82&gt;=84000),"シルバー賞",IF(OR(J82&gt;=8000,K82&gt;=56000),"ロングラン努力賞",IF(OR(J82&gt;=1,K82&gt;=1),"該当なし"," "))))))</f>
        <v xml:space="preserve"> </v>
      </c>
    </row>
    <row r="83" spans="1:13" ht="33.75" customHeight="1" x14ac:dyDescent="0.3">
      <c r="A83" s="88" t="str">
        <f>IF(+COUNTA(C83)&gt;=1,①報告担当者!$B$9," ")</f>
        <v xml:space="preserve"> </v>
      </c>
      <c r="B83" s="89" t="str">
        <f>IF(+COUNTA(C83)&gt;=1,①報告担当者!$B$12," ")</f>
        <v xml:space="preserve"> </v>
      </c>
      <c r="C83" s="80"/>
      <c r="D83" s="60"/>
      <c r="E83" s="90"/>
      <c r="F83" s="91"/>
      <c r="G83" s="92"/>
      <c r="H83" s="93"/>
      <c r="I83" s="86" t="str">
        <f t="shared" ref="I83:I146" si="3">IF(OR(F83&gt;=50000,G83&gt;=350000),"理事長賞",IF(OR(F83&gt;=30000,G83&gt;=210000),"金賞",IF(OR(F83&gt;=20000,G83&gt;=140000),"銀賞",IF(OR(F83&gt;=10000,G83&gt;=70000),"銅賞",IF(OR(F83&gt;=6000,G83&gt;=42000),"努力賞",IF(OR(F83&gt;=1,G83&gt;=1),"該当なし"," "))))))</f>
        <v xml:space="preserve"> </v>
      </c>
      <c r="J83" s="91"/>
      <c r="K83" s="92"/>
      <c r="L83" s="93"/>
      <c r="M83" s="87" t="str">
        <f t="shared" si="2"/>
        <v xml:space="preserve"> </v>
      </c>
    </row>
    <row r="84" spans="1:13" ht="33.75" customHeight="1" x14ac:dyDescent="0.3">
      <c r="A84" s="88" t="str">
        <f>IF(+COUNTA(C84)&gt;=1,①報告担当者!$B$9," ")</f>
        <v xml:space="preserve"> </v>
      </c>
      <c r="B84" s="89" t="str">
        <f>IF(+COUNTA(C84)&gt;=1,①報告担当者!$B$12," ")</f>
        <v xml:space="preserve"> </v>
      </c>
      <c r="C84" s="80"/>
      <c r="D84" s="60"/>
      <c r="E84" s="90"/>
      <c r="F84" s="91"/>
      <c r="G84" s="92"/>
      <c r="H84" s="93"/>
      <c r="I84" s="86" t="str">
        <f t="shared" si="3"/>
        <v xml:space="preserve"> </v>
      </c>
      <c r="J84" s="91"/>
      <c r="K84" s="92"/>
      <c r="L84" s="93"/>
      <c r="M84" s="87" t="str">
        <f t="shared" si="2"/>
        <v xml:space="preserve"> </v>
      </c>
    </row>
    <row r="85" spans="1:13" ht="33.75" customHeight="1" x14ac:dyDescent="0.3">
      <c r="A85" s="88" t="str">
        <f>IF(+COUNTA(C85)&gt;=1,①報告担当者!$B$9," ")</f>
        <v xml:space="preserve"> </v>
      </c>
      <c r="B85" s="89" t="str">
        <f>IF(+COUNTA(C85)&gt;=1,①報告担当者!$B$12," ")</f>
        <v xml:space="preserve"> </v>
      </c>
      <c r="C85" s="80"/>
      <c r="D85" s="60"/>
      <c r="E85" s="90"/>
      <c r="F85" s="91"/>
      <c r="G85" s="92"/>
      <c r="H85" s="93"/>
      <c r="I85" s="86" t="str">
        <f t="shared" si="3"/>
        <v xml:space="preserve"> </v>
      </c>
      <c r="J85" s="91"/>
      <c r="K85" s="92"/>
      <c r="L85" s="93"/>
      <c r="M85" s="87" t="str">
        <f t="shared" si="2"/>
        <v xml:space="preserve"> </v>
      </c>
    </row>
    <row r="86" spans="1:13" ht="33.75" customHeight="1" x14ac:dyDescent="0.3">
      <c r="A86" s="88" t="str">
        <f>IF(+COUNTA(C86)&gt;=1,①報告担当者!$B$9," ")</f>
        <v xml:space="preserve"> </v>
      </c>
      <c r="B86" s="89" t="str">
        <f>IF(+COUNTA(C86)&gt;=1,①報告担当者!$B$12," ")</f>
        <v xml:space="preserve"> </v>
      </c>
      <c r="C86" s="80"/>
      <c r="D86" s="60"/>
      <c r="E86" s="90"/>
      <c r="F86" s="91"/>
      <c r="G86" s="92"/>
      <c r="H86" s="93"/>
      <c r="I86" s="86" t="str">
        <f t="shared" si="3"/>
        <v xml:space="preserve"> </v>
      </c>
      <c r="J86" s="91"/>
      <c r="K86" s="92"/>
      <c r="L86" s="93"/>
      <c r="M86" s="87" t="str">
        <f t="shared" si="2"/>
        <v xml:space="preserve"> </v>
      </c>
    </row>
    <row r="87" spans="1:13" ht="33.75" customHeight="1" x14ac:dyDescent="0.3">
      <c r="A87" s="88" t="str">
        <f>IF(+COUNTA(C87)&gt;=1,①報告担当者!$B$9," ")</f>
        <v xml:space="preserve"> </v>
      </c>
      <c r="B87" s="89" t="str">
        <f>IF(+COUNTA(C87)&gt;=1,①報告担当者!$B$12," ")</f>
        <v xml:space="preserve"> </v>
      </c>
      <c r="C87" s="80"/>
      <c r="D87" s="60"/>
      <c r="E87" s="90"/>
      <c r="F87" s="91"/>
      <c r="G87" s="92"/>
      <c r="H87" s="93"/>
      <c r="I87" s="86" t="str">
        <f t="shared" si="3"/>
        <v xml:space="preserve"> </v>
      </c>
      <c r="J87" s="91"/>
      <c r="K87" s="92"/>
      <c r="L87" s="93"/>
      <c r="M87" s="87" t="str">
        <f t="shared" si="2"/>
        <v xml:space="preserve"> </v>
      </c>
    </row>
    <row r="88" spans="1:13" ht="33.75" customHeight="1" x14ac:dyDescent="0.3">
      <c r="A88" s="88" t="str">
        <f>IF(+COUNTA(C88)&gt;=1,①報告担当者!$B$9," ")</f>
        <v xml:space="preserve"> </v>
      </c>
      <c r="B88" s="89" t="str">
        <f>IF(+COUNTA(C88)&gt;=1,①報告担当者!$B$12," ")</f>
        <v xml:space="preserve"> </v>
      </c>
      <c r="C88" s="80"/>
      <c r="D88" s="60"/>
      <c r="E88" s="90"/>
      <c r="F88" s="91"/>
      <c r="G88" s="92"/>
      <c r="H88" s="93"/>
      <c r="I88" s="86" t="str">
        <f t="shared" si="3"/>
        <v xml:space="preserve"> </v>
      </c>
      <c r="J88" s="91"/>
      <c r="K88" s="92"/>
      <c r="L88" s="93"/>
      <c r="M88" s="87" t="str">
        <f t="shared" si="2"/>
        <v xml:space="preserve"> </v>
      </c>
    </row>
    <row r="89" spans="1:13" ht="33.75" customHeight="1" x14ac:dyDescent="0.3">
      <c r="A89" s="88" t="str">
        <f>IF(+COUNTA(C89)&gt;=1,①報告担当者!$B$9," ")</f>
        <v xml:space="preserve"> </v>
      </c>
      <c r="B89" s="89" t="str">
        <f>IF(+COUNTA(C89)&gt;=1,①報告担当者!$B$12," ")</f>
        <v xml:space="preserve"> </v>
      </c>
      <c r="C89" s="80"/>
      <c r="D89" s="60"/>
      <c r="E89" s="90"/>
      <c r="F89" s="91"/>
      <c r="G89" s="92"/>
      <c r="H89" s="93"/>
      <c r="I89" s="86" t="str">
        <f t="shared" si="3"/>
        <v xml:space="preserve"> </v>
      </c>
      <c r="J89" s="91"/>
      <c r="K89" s="92"/>
      <c r="L89" s="93"/>
      <c r="M89" s="87" t="str">
        <f t="shared" si="2"/>
        <v xml:space="preserve"> </v>
      </c>
    </row>
    <row r="90" spans="1:13" ht="33.75" customHeight="1" x14ac:dyDescent="0.3">
      <c r="A90" s="88" t="str">
        <f>IF(+COUNTA(C90)&gt;=1,①報告担当者!$B$9," ")</f>
        <v xml:space="preserve"> </v>
      </c>
      <c r="B90" s="89" t="str">
        <f>IF(+COUNTA(C90)&gt;=1,①報告担当者!$B$12," ")</f>
        <v xml:space="preserve"> </v>
      </c>
      <c r="C90" s="80"/>
      <c r="D90" s="60"/>
      <c r="E90" s="90"/>
      <c r="F90" s="91"/>
      <c r="G90" s="92"/>
      <c r="H90" s="93"/>
      <c r="I90" s="86" t="str">
        <f t="shared" si="3"/>
        <v xml:space="preserve"> </v>
      </c>
      <c r="J90" s="91"/>
      <c r="K90" s="92"/>
      <c r="L90" s="93"/>
      <c r="M90" s="87" t="str">
        <f t="shared" si="2"/>
        <v xml:space="preserve"> </v>
      </c>
    </row>
    <row r="91" spans="1:13" ht="33.75" customHeight="1" x14ac:dyDescent="0.3">
      <c r="A91" s="88" t="str">
        <f>IF(+COUNTA(C91)&gt;=1,①報告担当者!$B$9," ")</f>
        <v xml:space="preserve"> </v>
      </c>
      <c r="B91" s="89" t="str">
        <f>IF(+COUNTA(C91)&gt;=1,①報告担当者!$B$12," ")</f>
        <v xml:space="preserve"> </v>
      </c>
      <c r="C91" s="80"/>
      <c r="D91" s="60"/>
      <c r="E91" s="90"/>
      <c r="F91" s="91"/>
      <c r="G91" s="92"/>
      <c r="H91" s="93"/>
      <c r="I91" s="86" t="str">
        <f t="shared" si="3"/>
        <v xml:space="preserve"> </v>
      </c>
      <c r="J91" s="91"/>
      <c r="K91" s="92"/>
      <c r="L91" s="93"/>
      <c r="M91" s="87" t="str">
        <f t="shared" si="2"/>
        <v xml:space="preserve"> </v>
      </c>
    </row>
    <row r="92" spans="1:13" ht="33.75" customHeight="1" x14ac:dyDescent="0.3">
      <c r="A92" s="88" t="str">
        <f>IF(+COUNTA(C92)&gt;=1,①報告担当者!$B$9," ")</f>
        <v xml:space="preserve"> </v>
      </c>
      <c r="B92" s="89" t="str">
        <f>IF(+COUNTA(C92)&gt;=1,①報告担当者!$B$12," ")</f>
        <v xml:space="preserve"> </v>
      </c>
      <c r="C92" s="80"/>
      <c r="D92" s="60"/>
      <c r="E92" s="90"/>
      <c r="F92" s="91"/>
      <c r="G92" s="92"/>
      <c r="H92" s="93"/>
      <c r="I92" s="86" t="str">
        <f t="shared" si="3"/>
        <v xml:space="preserve"> </v>
      </c>
      <c r="J92" s="91"/>
      <c r="K92" s="92"/>
      <c r="L92" s="93"/>
      <c r="M92" s="87" t="str">
        <f t="shared" si="2"/>
        <v xml:space="preserve"> </v>
      </c>
    </row>
    <row r="93" spans="1:13" ht="33.75" customHeight="1" x14ac:dyDescent="0.3">
      <c r="A93" s="88" t="str">
        <f>IF(+COUNTA(C93)&gt;=1,①報告担当者!$B$9," ")</f>
        <v xml:space="preserve"> </v>
      </c>
      <c r="B93" s="89" t="str">
        <f>IF(+COUNTA(C93)&gt;=1,①報告担当者!$B$12," ")</f>
        <v xml:space="preserve"> </v>
      </c>
      <c r="C93" s="80"/>
      <c r="D93" s="60"/>
      <c r="E93" s="90"/>
      <c r="F93" s="91"/>
      <c r="G93" s="92"/>
      <c r="H93" s="93"/>
      <c r="I93" s="86" t="str">
        <f t="shared" si="3"/>
        <v xml:space="preserve"> </v>
      </c>
      <c r="J93" s="91"/>
      <c r="K93" s="92"/>
      <c r="L93" s="93"/>
      <c r="M93" s="87" t="str">
        <f t="shared" si="2"/>
        <v xml:space="preserve"> </v>
      </c>
    </row>
    <row r="94" spans="1:13" ht="33.75" customHeight="1" x14ac:dyDescent="0.3">
      <c r="A94" s="88" t="str">
        <f>IF(+COUNTA(C94)&gt;=1,①報告担当者!$B$9," ")</f>
        <v xml:space="preserve"> </v>
      </c>
      <c r="B94" s="89" t="str">
        <f>IF(+COUNTA(C94)&gt;=1,①報告担当者!$B$12," ")</f>
        <v xml:space="preserve"> </v>
      </c>
      <c r="C94" s="80"/>
      <c r="D94" s="60"/>
      <c r="E94" s="90"/>
      <c r="F94" s="91"/>
      <c r="G94" s="92"/>
      <c r="H94" s="93"/>
      <c r="I94" s="86" t="str">
        <f t="shared" si="3"/>
        <v xml:space="preserve"> </v>
      </c>
      <c r="J94" s="91"/>
      <c r="K94" s="92"/>
      <c r="L94" s="93"/>
      <c r="M94" s="87" t="str">
        <f t="shared" si="2"/>
        <v xml:space="preserve"> </v>
      </c>
    </row>
    <row r="95" spans="1:13" ht="33.75" customHeight="1" x14ac:dyDescent="0.3">
      <c r="A95" s="88" t="str">
        <f>IF(+COUNTA(C95)&gt;=1,①報告担当者!$B$9," ")</f>
        <v xml:space="preserve"> </v>
      </c>
      <c r="B95" s="89" t="str">
        <f>IF(+COUNTA(C95)&gt;=1,①報告担当者!$B$12," ")</f>
        <v xml:space="preserve"> </v>
      </c>
      <c r="C95" s="80"/>
      <c r="D95" s="60"/>
      <c r="E95" s="90"/>
      <c r="F95" s="91"/>
      <c r="G95" s="92"/>
      <c r="H95" s="93"/>
      <c r="I95" s="86" t="str">
        <f t="shared" si="3"/>
        <v xml:space="preserve"> </v>
      </c>
      <c r="J95" s="91"/>
      <c r="K95" s="92"/>
      <c r="L95" s="93"/>
      <c r="M95" s="87" t="str">
        <f t="shared" si="2"/>
        <v xml:space="preserve"> </v>
      </c>
    </row>
    <row r="96" spans="1:13" ht="33.75" customHeight="1" x14ac:dyDescent="0.3">
      <c r="A96" s="88" t="str">
        <f>IF(+COUNTA(C96)&gt;=1,①報告担当者!$B$9," ")</f>
        <v xml:space="preserve"> </v>
      </c>
      <c r="B96" s="89" t="str">
        <f>IF(+COUNTA(C96)&gt;=1,①報告担当者!$B$12," ")</f>
        <v xml:space="preserve"> </v>
      </c>
      <c r="C96" s="80"/>
      <c r="D96" s="60"/>
      <c r="E96" s="90"/>
      <c r="F96" s="91"/>
      <c r="G96" s="92"/>
      <c r="H96" s="93"/>
      <c r="I96" s="86" t="str">
        <f t="shared" si="3"/>
        <v xml:space="preserve"> </v>
      </c>
      <c r="J96" s="91"/>
      <c r="K96" s="92"/>
      <c r="L96" s="93"/>
      <c r="M96" s="87" t="str">
        <f t="shared" si="2"/>
        <v xml:space="preserve"> </v>
      </c>
    </row>
    <row r="97" spans="1:13" ht="33.75" customHeight="1" x14ac:dyDescent="0.3">
      <c r="A97" s="88" t="str">
        <f>IF(+COUNTA(C97)&gt;=1,①報告担当者!$B$9," ")</f>
        <v xml:space="preserve"> </v>
      </c>
      <c r="B97" s="89" t="str">
        <f>IF(+COUNTA(C97)&gt;=1,①報告担当者!$B$12," ")</f>
        <v xml:space="preserve"> </v>
      </c>
      <c r="C97" s="80"/>
      <c r="D97" s="60"/>
      <c r="E97" s="90"/>
      <c r="F97" s="91"/>
      <c r="G97" s="92"/>
      <c r="H97" s="93"/>
      <c r="I97" s="86" t="str">
        <f t="shared" si="3"/>
        <v xml:space="preserve"> </v>
      </c>
      <c r="J97" s="91"/>
      <c r="K97" s="92"/>
      <c r="L97" s="93"/>
      <c r="M97" s="87" t="str">
        <f t="shared" si="2"/>
        <v xml:space="preserve"> </v>
      </c>
    </row>
    <row r="98" spans="1:13" ht="33.75" customHeight="1" x14ac:dyDescent="0.3">
      <c r="A98" s="88" t="str">
        <f>IF(+COUNTA(C98)&gt;=1,①報告担当者!$B$9," ")</f>
        <v xml:space="preserve"> </v>
      </c>
      <c r="B98" s="89" t="str">
        <f>IF(+COUNTA(C98)&gt;=1,①報告担当者!$B$12," ")</f>
        <v xml:space="preserve"> </v>
      </c>
      <c r="C98" s="80"/>
      <c r="D98" s="60"/>
      <c r="E98" s="90"/>
      <c r="F98" s="91"/>
      <c r="G98" s="92"/>
      <c r="H98" s="93"/>
      <c r="I98" s="86" t="str">
        <f t="shared" si="3"/>
        <v xml:space="preserve"> </v>
      </c>
      <c r="J98" s="91"/>
      <c r="K98" s="92"/>
      <c r="L98" s="93"/>
      <c r="M98" s="87" t="str">
        <f t="shared" si="2"/>
        <v xml:space="preserve"> </v>
      </c>
    </row>
    <row r="99" spans="1:13" ht="33.75" customHeight="1" x14ac:dyDescent="0.3">
      <c r="A99" s="88" t="str">
        <f>IF(+COUNTA(C99)&gt;=1,①報告担当者!$B$9," ")</f>
        <v xml:space="preserve"> </v>
      </c>
      <c r="B99" s="89" t="str">
        <f>IF(+COUNTA(C99)&gt;=1,①報告担当者!$B$12," ")</f>
        <v xml:space="preserve"> </v>
      </c>
      <c r="C99" s="80"/>
      <c r="D99" s="60"/>
      <c r="E99" s="90"/>
      <c r="F99" s="91"/>
      <c r="G99" s="92"/>
      <c r="H99" s="93"/>
      <c r="I99" s="86" t="str">
        <f t="shared" si="3"/>
        <v xml:space="preserve"> </v>
      </c>
      <c r="J99" s="91"/>
      <c r="K99" s="92"/>
      <c r="L99" s="93"/>
      <c r="M99" s="87" t="str">
        <f t="shared" si="2"/>
        <v xml:space="preserve"> </v>
      </c>
    </row>
    <row r="100" spans="1:13" ht="33.75" customHeight="1" x14ac:dyDescent="0.3">
      <c r="A100" s="88" t="str">
        <f>IF(+COUNTA(C100)&gt;=1,①報告担当者!$B$9," ")</f>
        <v xml:space="preserve"> </v>
      </c>
      <c r="B100" s="89" t="str">
        <f>IF(+COUNTA(C100)&gt;=1,①報告担当者!$B$12," ")</f>
        <v xml:space="preserve"> </v>
      </c>
      <c r="C100" s="80"/>
      <c r="D100" s="60"/>
      <c r="E100" s="90"/>
      <c r="F100" s="91"/>
      <c r="G100" s="92"/>
      <c r="H100" s="93"/>
      <c r="I100" s="86" t="str">
        <f t="shared" si="3"/>
        <v xml:space="preserve"> </v>
      </c>
      <c r="J100" s="91"/>
      <c r="K100" s="92"/>
      <c r="L100" s="93"/>
      <c r="M100" s="87" t="str">
        <f t="shared" si="2"/>
        <v xml:space="preserve"> </v>
      </c>
    </row>
    <row r="101" spans="1:13" ht="33.75" customHeight="1" x14ac:dyDescent="0.3">
      <c r="A101" s="88" t="str">
        <f>IF(+COUNTA(C101)&gt;=1,①報告担当者!$B$9," ")</f>
        <v xml:space="preserve"> </v>
      </c>
      <c r="B101" s="89" t="str">
        <f>IF(+COUNTA(C101)&gt;=1,①報告担当者!$B$12," ")</f>
        <v xml:space="preserve"> </v>
      </c>
      <c r="C101" s="80"/>
      <c r="D101" s="60"/>
      <c r="E101" s="90"/>
      <c r="F101" s="91"/>
      <c r="G101" s="92"/>
      <c r="H101" s="93"/>
      <c r="I101" s="86" t="str">
        <f t="shared" si="3"/>
        <v xml:space="preserve"> </v>
      </c>
      <c r="J101" s="91"/>
      <c r="K101" s="92"/>
      <c r="L101" s="93"/>
      <c r="M101" s="87" t="str">
        <f t="shared" si="2"/>
        <v xml:space="preserve"> </v>
      </c>
    </row>
    <row r="102" spans="1:13" ht="33.75" customHeight="1" x14ac:dyDescent="0.3">
      <c r="A102" s="88" t="str">
        <f>IF(+COUNTA(C102)&gt;=1,①報告担当者!$B$9," ")</f>
        <v xml:space="preserve"> </v>
      </c>
      <c r="B102" s="89" t="str">
        <f>IF(+COUNTA(C102)&gt;=1,①報告担当者!$B$12," ")</f>
        <v xml:space="preserve"> </v>
      </c>
      <c r="C102" s="80"/>
      <c r="D102" s="60"/>
      <c r="E102" s="90"/>
      <c r="F102" s="91"/>
      <c r="G102" s="92"/>
      <c r="H102" s="93"/>
      <c r="I102" s="86" t="str">
        <f t="shared" si="3"/>
        <v xml:space="preserve"> </v>
      </c>
      <c r="J102" s="91"/>
      <c r="K102" s="92"/>
      <c r="L102" s="93"/>
      <c r="M102" s="87" t="str">
        <f t="shared" si="2"/>
        <v xml:space="preserve"> </v>
      </c>
    </row>
    <row r="103" spans="1:13" ht="33.75" customHeight="1" x14ac:dyDescent="0.3">
      <c r="A103" s="88" t="str">
        <f>IF(+COUNTA(C103)&gt;=1,①報告担当者!$B$9," ")</f>
        <v xml:space="preserve"> </v>
      </c>
      <c r="B103" s="89" t="str">
        <f>IF(+COUNTA(C103)&gt;=1,①報告担当者!$B$12," ")</f>
        <v xml:space="preserve"> </v>
      </c>
      <c r="C103" s="80"/>
      <c r="D103" s="60"/>
      <c r="E103" s="90"/>
      <c r="F103" s="91"/>
      <c r="G103" s="92"/>
      <c r="H103" s="93"/>
      <c r="I103" s="86" t="str">
        <f t="shared" si="3"/>
        <v xml:space="preserve"> </v>
      </c>
      <c r="J103" s="91"/>
      <c r="K103" s="92"/>
      <c r="L103" s="93"/>
      <c r="M103" s="87" t="str">
        <f t="shared" si="2"/>
        <v xml:space="preserve"> </v>
      </c>
    </row>
    <row r="104" spans="1:13" ht="33.75" customHeight="1" x14ac:dyDescent="0.3">
      <c r="A104" s="88" t="str">
        <f>IF(+COUNTA(C104)&gt;=1,①報告担当者!$B$9," ")</f>
        <v xml:space="preserve"> </v>
      </c>
      <c r="B104" s="89" t="str">
        <f>IF(+COUNTA(C104)&gt;=1,①報告担当者!$B$12," ")</f>
        <v xml:space="preserve"> </v>
      </c>
      <c r="C104" s="80"/>
      <c r="D104" s="60"/>
      <c r="E104" s="90"/>
      <c r="F104" s="91"/>
      <c r="G104" s="92"/>
      <c r="H104" s="93"/>
      <c r="I104" s="86" t="str">
        <f t="shared" si="3"/>
        <v xml:space="preserve"> </v>
      </c>
      <c r="J104" s="91"/>
      <c r="K104" s="92"/>
      <c r="L104" s="93"/>
      <c r="M104" s="87" t="str">
        <f t="shared" si="2"/>
        <v xml:space="preserve"> </v>
      </c>
    </row>
    <row r="105" spans="1:13" ht="33.75" customHeight="1" x14ac:dyDescent="0.3">
      <c r="A105" s="88" t="str">
        <f>IF(+COUNTA(C105)&gt;=1,①報告担当者!$B$9," ")</f>
        <v xml:space="preserve"> </v>
      </c>
      <c r="B105" s="89" t="str">
        <f>IF(+COUNTA(C105)&gt;=1,①報告担当者!$B$12," ")</f>
        <v xml:space="preserve"> </v>
      </c>
      <c r="C105" s="80"/>
      <c r="D105" s="60"/>
      <c r="E105" s="90"/>
      <c r="F105" s="91"/>
      <c r="G105" s="92"/>
      <c r="H105" s="93"/>
      <c r="I105" s="86" t="str">
        <f t="shared" si="3"/>
        <v xml:space="preserve"> </v>
      </c>
      <c r="J105" s="91"/>
      <c r="K105" s="92"/>
      <c r="L105" s="93"/>
      <c r="M105" s="87" t="str">
        <f t="shared" si="2"/>
        <v xml:space="preserve"> </v>
      </c>
    </row>
    <row r="106" spans="1:13" ht="33.75" customHeight="1" x14ac:dyDescent="0.3">
      <c r="A106" s="88" t="str">
        <f>IF(+COUNTA(C106)&gt;=1,①報告担当者!$B$9," ")</f>
        <v xml:space="preserve"> </v>
      </c>
      <c r="B106" s="89" t="str">
        <f>IF(+COUNTA(C106)&gt;=1,①報告担当者!$B$12," ")</f>
        <v xml:space="preserve"> </v>
      </c>
      <c r="C106" s="80"/>
      <c r="D106" s="60"/>
      <c r="E106" s="90"/>
      <c r="F106" s="91"/>
      <c r="G106" s="92"/>
      <c r="H106" s="93"/>
      <c r="I106" s="86" t="str">
        <f t="shared" si="3"/>
        <v xml:space="preserve"> </v>
      </c>
      <c r="J106" s="91"/>
      <c r="K106" s="92"/>
      <c r="L106" s="93"/>
      <c r="M106" s="87" t="str">
        <f t="shared" si="2"/>
        <v xml:space="preserve"> </v>
      </c>
    </row>
    <row r="107" spans="1:13" ht="33.75" customHeight="1" x14ac:dyDescent="0.3">
      <c r="A107" s="88" t="str">
        <f>IF(+COUNTA(C107)&gt;=1,①報告担当者!$B$9," ")</f>
        <v xml:space="preserve"> </v>
      </c>
      <c r="B107" s="89" t="str">
        <f>IF(+COUNTA(C107)&gt;=1,①報告担当者!$B$12," ")</f>
        <v xml:space="preserve"> </v>
      </c>
      <c r="C107" s="80"/>
      <c r="D107" s="60"/>
      <c r="E107" s="90"/>
      <c r="F107" s="91"/>
      <c r="G107" s="92"/>
      <c r="H107" s="93"/>
      <c r="I107" s="86" t="str">
        <f t="shared" si="3"/>
        <v xml:space="preserve"> </v>
      </c>
      <c r="J107" s="91"/>
      <c r="K107" s="92"/>
      <c r="L107" s="93"/>
      <c r="M107" s="87" t="str">
        <f t="shared" si="2"/>
        <v xml:space="preserve"> </v>
      </c>
    </row>
    <row r="108" spans="1:13" ht="33.75" customHeight="1" x14ac:dyDescent="0.3">
      <c r="A108" s="88" t="str">
        <f>IF(+COUNTA(C108)&gt;=1,①報告担当者!$B$9," ")</f>
        <v xml:space="preserve"> </v>
      </c>
      <c r="B108" s="89" t="str">
        <f>IF(+COUNTA(C108)&gt;=1,①報告担当者!$B$12," ")</f>
        <v xml:space="preserve"> </v>
      </c>
      <c r="C108" s="80"/>
      <c r="D108" s="60"/>
      <c r="E108" s="90"/>
      <c r="F108" s="91"/>
      <c r="G108" s="92"/>
      <c r="H108" s="93"/>
      <c r="I108" s="86" t="str">
        <f t="shared" si="3"/>
        <v xml:space="preserve"> </v>
      </c>
      <c r="J108" s="91"/>
      <c r="K108" s="92"/>
      <c r="L108" s="93"/>
      <c r="M108" s="87" t="str">
        <f t="shared" si="2"/>
        <v xml:space="preserve"> </v>
      </c>
    </row>
    <row r="109" spans="1:13" ht="33.75" customHeight="1" x14ac:dyDescent="0.3">
      <c r="A109" s="88" t="str">
        <f>IF(+COUNTA(C109)&gt;=1,①報告担当者!$B$9," ")</f>
        <v xml:space="preserve"> </v>
      </c>
      <c r="B109" s="89" t="str">
        <f>IF(+COUNTA(C109)&gt;=1,①報告担当者!$B$12," ")</f>
        <v xml:space="preserve"> </v>
      </c>
      <c r="C109" s="80"/>
      <c r="D109" s="60"/>
      <c r="E109" s="90"/>
      <c r="F109" s="91"/>
      <c r="G109" s="92"/>
      <c r="H109" s="93"/>
      <c r="I109" s="86" t="str">
        <f t="shared" si="3"/>
        <v xml:space="preserve"> </v>
      </c>
      <c r="J109" s="91"/>
      <c r="K109" s="92"/>
      <c r="L109" s="93"/>
      <c r="M109" s="87" t="str">
        <f t="shared" si="2"/>
        <v xml:space="preserve"> </v>
      </c>
    </row>
    <row r="110" spans="1:13" ht="33.75" customHeight="1" x14ac:dyDescent="0.3">
      <c r="A110" s="88" t="str">
        <f>IF(+COUNTA(C110)&gt;=1,①報告担当者!$B$9," ")</f>
        <v xml:space="preserve"> </v>
      </c>
      <c r="B110" s="89" t="str">
        <f>IF(+COUNTA(C110)&gt;=1,①報告担当者!$B$12," ")</f>
        <v xml:space="preserve"> </v>
      </c>
      <c r="C110" s="80"/>
      <c r="D110" s="60"/>
      <c r="E110" s="90"/>
      <c r="F110" s="91"/>
      <c r="G110" s="92"/>
      <c r="H110" s="93"/>
      <c r="I110" s="86" t="str">
        <f t="shared" si="3"/>
        <v xml:space="preserve"> </v>
      </c>
      <c r="J110" s="91"/>
      <c r="K110" s="92"/>
      <c r="L110" s="93"/>
      <c r="M110" s="87" t="str">
        <f t="shared" si="2"/>
        <v xml:space="preserve"> </v>
      </c>
    </row>
    <row r="111" spans="1:13" ht="33.75" customHeight="1" x14ac:dyDescent="0.3">
      <c r="A111" s="88" t="str">
        <f>IF(+COUNTA(C111)&gt;=1,①報告担当者!$B$9," ")</f>
        <v xml:space="preserve"> </v>
      </c>
      <c r="B111" s="89" t="str">
        <f>IF(+COUNTA(C111)&gt;=1,①報告担当者!$B$12," ")</f>
        <v xml:space="preserve"> </v>
      </c>
      <c r="C111" s="80"/>
      <c r="D111" s="60"/>
      <c r="E111" s="90"/>
      <c r="F111" s="91"/>
      <c r="G111" s="92"/>
      <c r="H111" s="93"/>
      <c r="I111" s="86" t="str">
        <f t="shared" si="3"/>
        <v xml:space="preserve"> </v>
      </c>
      <c r="J111" s="91"/>
      <c r="K111" s="92"/>
      <c r="L111" s="93"/>
      <c r="M111" s="87" t="str">
        <f t="shared" si="2"/>
        <v xml:space="preserve"> </v>
      </c>
    </row>
    <row r="112" spans="1:13" ht="33.75" customHeight="1" x14ac:dyDescent="0.3">
      <c r="A112" s="88" t="str">
        <f>IF(+COUNTA(C112)&gt;=1,①報告担当者!$B$9," ")</f>
        <v xml:space="preserve"> </v>
      </c>
      <c r="B112" s="89" t="str">
        <f>IF(+COUNTA(C112)&gt;=1,①報告担当者!$B$12," ")</f>
        <v xml:space="preserve"> </v>
      </c>
      <c r="C112" s="80"/>
      <c r="D112" s="60"/>
      <c r="E112" s="90"/>
      <c r="F112" s="91"/>
      <c r="G112" s="92"/>
      <c r="H112" s="93"/>
      <c r="I112" s="86" t="str">
        <f t="shared" si="3"/>
        <v xml:space="preserve"> </v>
      </c>
      <c r="J112" s="91"/>
      <c r="K112" s="92"/>
      <c r="L112" s="93"/>
      <c r="M112" s="87" t="str">
        <f t="shared" si="2"/>
        <v xml:space="preserve"> </v>
      </c>
    </row>
    <row r="113" spans="1:13" ht="33.75" customHeight="1" x14ac:dyDescent="0.3">
      <c r="A113" s="88" t="str">
        <f>IF(+COUNTA(C113)&gt;=1,①報告担当者!$B$9," ")</f>
        <v xml:space="preserve"> </v>
      </c>
      <c r="B113" s="89" t="str">
        <f>IF(+COUNTA(C113)&gt;=1,①報告担当者!$B$12," ")</f>
        <v xml:space="preserve"> </v>
      </c>
      <c r="C113" s="80"/>
      <c r="D113" s="60"/>
      <c r="E113" s="90"/>
      <c r="F113" s="91"/>
      <c r="G113" s="92"/>
      <c r="H113" s="93"/>
      <c r="I113" s="86" t="str">
        <f t="shared" si="3"/>
        <v xml:space="preserve"> </v>
      </c>
      <c r="J113" s="91"/>
      <c r="K113" s="92"/>
      <c r="L113" s="93"/>
      <c r="M113" s="87" t="str">
        <f t="shared" si="2"/>
        <v xml:space="preserve"> </v>
      </c>
    </row>
    <row r="114" spans="1:13" ht="33.75" customHeight="1" x14ac:dyDescent="0.3">
      <c r="A114" s="88" t="str">
        <f>IF(+COUNTA(C114)&gt;=1,①報告担当者!$B$9," ")</f>
        <v xml:space="preserve"> </v>
      </c>
      <c r="B114" s="89" t="str">
        <f>IF(+COUNTA(C114)&gt;=1,①報告担当者!$B$12," ")</f>
        <v xml:space="preserve"> </v>
      </c>
      <c r="C114" s="80"/>
      <c r="D114" s="60"/>
      <c r="E114" s="90"/>
      <c r="F114" s="91"/>
      <c r="G114" s="92"/>
      <c r="H114" s="93"/>
      <c r="I114" s="86" t="str">
        <f t="shared" si="3"/>
        <v xml:space="preserve"> </v>
      </c>
      <c r="J114" s="91"/>
      <c r="K114" s="92"/>
      <c r="L114" s="93"/>
      <c r="M114" s="87" t="str">
        <f t="shared" si="2"/>
        <v xml:space="preserve"> </v>
      </c>
    </row>
    <row r="115" spans="1:13" ht="33.75" customHeight="1" x14ac:dyDescent="0.3">
      <c r="A115" s="88" t="str">
        <f>IF(+COUNTA(C115)&gt;=1,①報告担当者!$B$9," ")</f>
        <v xml:space="preserve"> </v>
      </c>
      <c r="B115" s="89" t="str">
        <f>IF(+COUNTA(C115)&gt;=1,①報告担当者!$B$12," ")</f>
        <v xml:space="preserve"> </v>
      </c>
      <c r="C115" s="80"/>
      <c r="D115" s="60"/>
      <c r="E115" s="90"/>
      <c r="F115" s="91"/>
      <c r="G115" s="92"/>
      <c r="H115" s="93"/>
      <c r="I115" s="86" t="str">
        <f t="shared" si="3"/>
        <v xml:space="preserve"> </v>
      </c>
      <c r="J115" s="91"/>
      <c r="K115" s="92"/>
      <c r="L115" s="93"/>
      <c r="M115" s="87" t="str">
        <f t="shared" si="2"/>
        <v xml:space="preserve"> </v>
      </c>
    </row>
    <row r="116" spans="1:13" ht="33.75" customHeight="1" x14ac:dyDescent="0.3">
      <c r="A116" s="88" t="str">
        <f>IF(+COUNTA(C116)&gt;=1,①報告担当者!$B$9," ")</f>
        <v xml:space="preserve"> </v>
      </c>
      <c r="B116" s="89" t="str">
        <f>IF(+COUNTA(C116)&gt;=1,①報告担当者!$B$12," ")</f>
        <v xml:space="preserve"> </v>
      </c>
      <c r="C116" s="80"/>
      <c r="D116" s="60"/>
      <c r="E116" s="90"/>
      <c r="F116" s="91"/>
      <c r="G116" s="92"/>
      <c r="H116" s="93"/>
      <c r="I116" s="86" t="str">
        <f t="shared" si="3"/>
        <v xml:space="preserve"> </v>
      </c>
      <c r="J116" s="91"/>
      <c r="K116" s="92"/>
      <c r="L116" s="93"/>
      <c r="M116" s="87" t="str">
        <f t="shared" si="2"/>
        <v xml:space="preserve"> </v>
      </c>
    </row>
    <row r="117" spans="1:13" ht="33.75" customHeight="1" x14ac:dyDescent="0.3">
      <c r="A117" s="88" t="str">
        <f>IF(+COUNTA(C117)&gt;=1,①報告担当者!$B$9," ")</f>
        <v xml:space="preserve"> </v>
      </c>
      <c r="B117" s="89" t="str">
        <f>IF(+COUNTA(C117)&gt;=1,①報告担当者!$B$12," ")</f>
        <v xml:space="preserve"> </v>
      </c>
      <c r="C117" s="80"/>
      <c r="D117" s="60"/>
      <c r="E117" s="90"/>
      <c r="F117" s="91"/>
      <c r="G117" s="92"/>
      <c r="H117" s="93"/>
      <c r="I117" s="86" t="str">
        <f t="shared" si="3"/>
        <v xml:space="preserve"> </v>
      </c>
      <c r="J117" s="91"/>
      <c r="K117" s="92"/>
      <c r="L117" s="93"/>
      <c r="M117" s="87" t="str">
        <f t="shared" si="2"/>
        <v xml:space="preserve"> </v>
      </c>
    </row>
    <row r="118" spans="1:13" ht="33.75" customHeight="1" x14ac:dyDescent="0.3">
      <c r="A118" s="88" t="str">
        <f>IF(+COUNTA(C118)&gt;=1,①報告担当者!$B$9," ")</f>
        <v xml:space="preserve"> </v>
      </c>
      <c r="B118" s="89" t="str">
        <f>IF(+COUNTA(C118)&gt;=1,①報告担当者!$B$12," ")</f>
        <v xml:space="preserve"> </v>
      </c>
      <c r="C118" s="80"/>
      <c r="D118" s="60"/>
      <c r="E118" s="90"/>
      <c r="F118" s="91"/>
      <c r="G118" s="92"/>
      <c r="H118" s="93"/>
      <c r="I118" s="86" t="str">
        <f t="shared" si="3"/>
        <v xml:space="preserve"> </v>
      </c>
      <c r="J118" s="91"/>
      <c r="K118" s="92"/>
      <c r="L118" s="93"/>
      <c r="M118" s="87" t="str">
        <f t="shared" si="2"/>
        <v xml:space="preserve"> </v>
      </c>
    </row>
    <row r="119" spans="1:13" ht="33.75" customHeight="1" x14ac:dyDescent="0.3">
      <c r="A119" s="88" t="str">
        <f>IF(+COUNTA(C119)&gt;=1,①報告担当者!$B$9," ")</f>
        <v xml:space="preserve"> </v>
      </c>
      <c r="B119" s="89" t="str">
        <f>IF(+COUNTA(C119)&gt;=1,①報告担当者!$B$12," ")</f>
        <v xml:space="preserve"> </v>
      </c>
      <c r="C119" s="80"/>
      <c r="D119" s="60"/>
      <c r="E119" s="90"/>
      <c r="F119" s="91"/>
      <c r="G119" s="92"/>
      <c r="H119" s="93"/>
      <c r="I119" s="86" t="str">
        <f t="shared" si="3"/>
        <v xml:space="preserve"> </v>
      </c>
      <c r="J119" s="91"/>
      <c r="K119" s="92"/>
      <c r="L119" s="93"/>
      <c r="M119" s="87" t="str">
        <f t="shared" si="2"/>
        <v xml:space="preserve"> </v>
      </c>
    </row>
    <row r="120" spans="1:13" ht="33.75" customHeight="1" x14ac:dyDescent="0.3">
      <c r="A120" s="88" t="str">
        <f>IF(+COUNTA(C120)&gt;=1,①報告担当者!$B$9," ")</f>
        <v xml:space="preserve"> </v>
      </c>
      <c r="B120" s="89" t="str">
        <f>IF(+COUNTA(C120)&gt;=1,①報告担当者!$B$12," ")</f>
        <v xml:space="preserve"> </v>
      </c>
      <c r="C120" s="80"/>
      <c r="D120" s="60"/>
      <c r="E120" s="90"/>
      <c r="F120" s="91"/>
      <c r="G120" s="92"/>
      <c r="H120" s="93"/>
      <c r="I120" s="86" t="str">
        <f t="shared" si="3"/>
        <v xml:space="preserve"> </v>
      </c>
      <c r="J120" s="91"/>
      <c r="K120" s="92"/>
      <c r="L120" s="93"/>
      <c r="M120" s="87" t="str">
        <f t="shared" si="2"/>
        <v xml:space="preserve"> </v>
      </c>
    </row>
    <row r="121" spans="1:13" ht="33.75" customHeight="1" x14ac:dyDescent="0.3">
      <c r="A121" s="88" t="str">
        <f>IF(+COUNTA(C121)&gt;=1,①報告担当者!$B$9," ")</f>
        <v xml:space="preserve"> </v>
      </c>
      <c r="B121" s="89" t="str">
        <f>IF(+COUNTA(C121)&gt;=1,①報告担当者!$B$12," ")</f>
        <v xml:space="preserve"> </v>
      </c>
      <c r="C121" s="80"/>
      <c r="D121" s="60"/>
      <c r="E121" s="90"/>
      <c r="F121" s="91"/>
      <c r="G121" s="92"/>
      <c r="H121" s="93"/>
      <c r="I121" s="86" t="str">
        <f t="shared" si="3"/>
        <v xml:space="preserve"> </v>
      </c>
      <c r="J121" s="91"/>
      <c r="K121" s="92"/>
      <c r="L121" s="93"/>
      <c r="M121" s="87" t="str">
        <f t="shared" si="2"/>
        <v xml:space="preserve"> </v>
      </c>
    </row>
    <row r="122" spans="1:13" ht="33.75" customHeight="1" x14ac:dyDescent="0.3">
      <c r="A122" s="88" t="str">
        <f>IF(+COUNTA(C122)&gt;=1,①報告担当者!$B$9," ")</f>
        <v xml:space="preserve"> </v>
      </c>
      <c r="B122" s="89" t="str">
        <f>IF(+COUNTA(C122)&gt;=1,①報告担当者!$B$12," ")</f>
        <v xml:space="preserve"> </v>
      </c>
      <c r="C122" s="80"/>
      <c r="D122" s="60"/>
      <c r="E122" s="90"/>
      <c r="F122" s="91"/>
      <c r="G122" s="92"/>
      <c r="H122" s="93"/>
      <c r="I122" s="86" t="str">
        <f t="shared" si="3"/>
        <v xml:space="preserve"> </v>
      </c>
      <c r="J122" s="91"/>
      <c r="K122" s="92"/>
      <c r="L122" s="93"/>
      <c r="M122" s="87" t="str">
        <f t="shared" si="2"/>
        <v xml:space="preserve"> </v>
      </c>
    </row>
    <row r="123" spans="1:13" ht="33.75" customHeight="1" x14ac:dyDescent="0.3">
      <c r="A123" s="88" t="str">
        <f>IF(+COUNTA(C123)&gt;=1,①報告担当者!$B$9," ")</f>
        <v xml:space="preserve"> </v>
      </c>
      <c r="B123" s="89" t="str">
        <f>IF(+COUNTA(C123)&gt;=1,①報告担当者!$B$12," ")</f>
        <v xml:space="preserve"> </v>
      </c>
      <c r="C123" s="80"/>
      <c r="D123" s="60"/>
      <c r="E123" s="90"/>
      <c r="F123" s="91"/>
      <c r="G123" s="92"/>
      <c r="H123" s="93"/>
      <c r="I123" s="86" t="str">
        <f t="shared" si="3"/>
        <v xml:space="preserve"> </v>
      </c>
      <c r="J123" s="91"/>
      <c r="K123" s="92"/>
      <c r="L123" s="93"/>
      <c r="M123" s="87" t="str">
        <f t="shared" si="2"/>
        <v xml:space="preserve"> </v>
      </c>
    </row>
    <row r="124" spans="1:13" ht="33.75" customHeight="1" x14ac:dyDescent="0.3">
      <c r="A124" s="88" t="str">
        <f>IF(+COUNTA(C124)&gt;=1,①報告担当者!$B$9," ")</f>
        <v xml:space="preserve"> </v>
      </c>
      <c r="B124" s="89" t="str">
        <f>IF(+COUNTA(C124)&gt;=1,①報告担当者!$B$12," ")</f>
        <v xml:space="preserve"> </v>
      </c>
      <c r="C124" s="80"/>
      <c r="D124" s="60"/>
      <c r="E124" s="90"/>
      <c r="F124" s="91"/>
      <c r="G124" s="92"/>
      <c r="H124" s="93"/>
      <c r="I124" s="86" t="str">
        <f t="shared" si="3"/>
        <v xml:space="preserve"> </v>
      </c>
      <c r="J124" s="91"/>
      <c r="K124" s="92"/>
      <c r="L124" s="93"/>
      <c r="M124" s="87" t="str">
        <f t="shared" si="2"/>
        <v xml:space="preserve"> </v>
      </c>
    </row>
    <row r="125" spans="1:13" ht="33.75" customHeight="1" x14ac:dyDescent="0.3">
      <c r="A125" s="88" t="str">
        <f>IF(+COUNTA(C125)&gt;=1,①報告担当者!$B$9," ")</f>
        <v xml:space="preserve"> </v>
      </c>
      <c r="B125" s="89" t="str">
        <f>IF(+COUNTA(C125)&gt;=1,①報告担当者!$B$12," ")</f>
        <v xml:space="preserve"> </v>
      </c>
      <c r="C125" s="80"/>
      <c r="D125" s="60"/>
      <c r="E125" s="90"/>
      <c r="F125" s="91"/>
      <c r="G125" s="92"/>
      <c r="H125" s="93"/>
      <c r="I125" s="86" t="str">
        <f t="shared" si="3"/>
        <v xml:space="preserve"> </v>
      </c>
      <c r="J125" s="91"/>
      <c r="K125" s="92"/>
      <c r="L125" s="93"/>
      <c r="M125" s="87" t="str">
        <f t="shared" si="2"/>
        <v xml:space="preserve"> </v>
      </c>
    </row>
    <row r="126" spans="1:13" ht="33.75" customHeight="1" x14ac:dyDescent="0.3">
      <c r="A126" s="88" t="str">
        <f>IF(+COUNTA(C126)&gt;=1,①報告担当者!$B$9," ")</f>
        <v xml:space="preserve"> </v>
      </c>
      <c r="B126" s="89" t="str">
        <f>IF(+COUNTA(C126)&gt;=1,①報告担当者!$B$12," ")</f>
        <v xml:space="preserve"> </v>
      </c>
      <c r="C126" s="80"/>
      <c r="D126" s="60"/>
      <c r="E126" s="90"/>
      <c r="F126" s="91"/>
      <c r="G126" s="92"/>
      <c r="H126" s="93"/>
      <c r="I126" s="86" t="str">
        <f t="shared" si="3"/>
        <v xml:space="preserve"> </v>
      </c>
      <c r="J126" s="91"/>
      <c r="K126" s="92"/>
      <c r="L126" s="93"/>
      <c r="M126" s="87" t="str">
        <f t="shared" si="2"/>
        <v xml:space="preserve"> </v>
      </c>
    </row>
    <row r="127" spans="1:13" ht="33.75" customHeight="1" x14ac:dyDescent="0.3">
      <c r="A127" s="88" t="str">
        <f>IF(+COUNTA(C127)&gt;=1,①報告担当者!$B$9," ")</f>
        <v xml:space="preserve"> </v>
      </c>
      <c r="B127" s="89" t="str">
        <f>IF(+COUNTA(C127)&gt;=1,①報告担当者!$B$12," ")</f>
        <v xml:space="preserve"> </v>
      </c>
      <c r="C127" s="80"/>
      <c r="D127" s="60"/>
      <c r="E127" s="90"/>
      <c r="F127" s="91"/>
      <c r="G127" s="92"/>
      <c r="H127" s="93"/>
      <c r="I127" s="86" t="str">
        <f t="shared" si="3"/>
        <v xml:space="preserve"> </v>
      </c>
      <c r="J127" s="91"/>
      <c r="K127" s="92"/>
      <c r="L127" s="93"/>
      <c r="M127" s="87" t="str">
        <f t="shared" si="2"/>
        <v xml:space="preserve"> </v>
      </c>
    </row>
    <row r="128" spans="1:13" ht="33.75" customHeight="1" x14ac:dyDescent="0.3">
      <c r="A128" s="88" t="str">
        <f>IF(+COUNTA(C128)&gt;=1,①報告担当者!$B$9," ")</f>
        <v xml:space="preserve"> </v>
      </c>
      <c r="B128" s="89" t="str">
        <f>IF(+COUNTA(C128)&gt;=1,①報告担当者!$B$12," ")</f>
        <v xml:space="preserve"> </v>
      </c>
      <c r="C128" s="80"/>
      <c r="D128" s="60"/>
      <c r="E128" s="90"/>
      <c r="F128" s="91"/>
      <c r="G128" s="92"/>
      <c r="H128" s="93"/>
      <c r="I128" s="86" t="str">
        <f t="shared" si="3"/>
        <v xml:space="preserve"> </v>
      </c>
      <c r="J128" s="91"/>
      <c r="K128" s="92"/>
      <c r="L128" s="93"/>
      <c r="M128" s="87" t="str">
        <f t="shared" si="2"/>
        <v xml:space="preserve"> </v>
      </c>
    </row>
    <row r="129" spans="1:13" ht="33.75" customHeight="1" x14ac:dyDescent="0.3">
      <c r="A129" s="88" t="str">
        <f>IF(+COUNTA(C129)&gt;=1,①報告担当者!$B$9," ")</f>
        <v xml:space="preserve"> </v>
      </c>
      <c r="B129" s="89" t="str">
        <f>IF(+COUNTA(C129)&gt;=1,①報告担当者!$B$12," ")</f>
        <v xml:space="preserve"> </v>
      </c>
      <c r="C129" s="80"/>
      <c r="D129" s="60"/>
      <c r="E129" s="90"/>
      <c r="F129" s="91"/>
      <c r="G129" s="92"/>
      <c r="H129" s="93"/>
      <c r="I129" s="86" t="str">
        <f t="shared" si="3"/>
        <v xml:space="preserve"> </v>
      </c>
      <c r="J129" s="91"/>
      <c r="K129" s="92"/>
      <c r="L129" s="93"/>
      <c r="M129" s="87" t="str">
        <f t="shared" si="2"/>
        <v xml:space="preserve"> </v>
      </c>
    </row>
    <row r="130" spans="1:13" ht="33.75" customHeight="1" x14ac:dyDescent="0.3">
      <c r="A130" s="88" t="str">
        <f>IF(+COUNTA(C130)&gt;=1,①報告担当者!$B$9," ")</f>
        <v xml:space="preserve"> </v>
      </c>
      <c r="B130" s="89" t="str">
        <f>IF(+COUNTA(C130)&gt;=1,①報告担当者!$B$12," ")</f>
        <v xml:space="preserve"> </v>
      </c>
      <c r="C130" s="80"/>
      <c r="D130" s="60"/>
      <c r="E130" s="90"/>
      <c r="F130" s="91"/>
      <c r="G130" s="92"/>
      <c r="H130" s="93"/>
      <c r="I130" s="86" t="str">
        <f t="shared" si="3"/>
        <v xml:space="preserve"> </v>
      </c>
      <c r="J130" s="91"/>
      <c r="K130" s="92"/>
      <c r="L130" s="93"/>
      <c r="M130" s="87" t="str">
        <f t="shared" si="2"/>
        <v xml:space="preserve"> </v>
      </c>
    </row>
    <row r="131" spans="1:13" ht="33.75" customHeight="1" x14ac:dyDescent="0.3">
      <c r="A131" s="88" t="str">
        <f>IF(+COUNTA(C131)&gt;=1,①報告担当者!$B$9," ")</f>
        <v xml:space="preserve"> </v>
      </c>
      <c r="B131" s="89" t="str">
        <f>IF(+COUNTA(C131)&gt;=1,①報告担当者!$B$12," ")</f>
        <v xml:space="preserve"> </v>
      </c>
      <c r="C131" s="80"/>
      <c r="D131" s="60"/>
      <c r="E131" s="90"/>
      <c r="F131" s="91"/>
      <c r="G131" s="92"/>
      <c r="H131" s="93"/>
      <c r="I131" s="86" t="str">
        <f t="shared" si="3"/>
        <v xml:space="preserve"> </v>
      </c>
      <c r="J131" s="91"/>
      <c r="K131" s="92"/>
      <c r="L131" s="93"/>
      <c r="M131" s="87" t="str">
        <f t="shared" si="2"/>
        <v xml:space="preserve"> </v>
      </c>
    </row>
    <row r="132" spans="1:13" ht="33.75" customHeight="1" x14ac:dyDescent="0.3">
      <c r="A132" s="88" t="str">
        <f>IF(+COUNTA(C132)&gt;=1,①報告担当者!$B$9," ")</f>
        <v xml:space="preserve"> </v>
      </c>
      <c r="B132" s="89" t="str">
        <f>IF(+COUNTA(C132)&gt;=1,①報告担当者!$B$12," ")</f>
        <v xml:space="preserve"> </v>
      </c>
      <c r="C132" s="80"/>
      <c r="D132" s="60"/>
      <c r="E132" s="90"/>
      <c r="F132" s="91"/>
      <c r="G132" s="92"/>
      <c r="H132" s="93"/>
      <c r="I132" s="86" t="str">
        <f t="shared" si="3"/>
        <v xml:space="preserve"> </v>
      </c>
      <c r="J132" s="91"/>
      <c r="K132" s="92"/>
      <c r="L132" s="93"/>
      <c r="M132" s="87" t="str">
        <f t="shared" si="2"/>
        <v xml:space="preserve"> </v>
      </c>
    </row>
    <row r="133" spans="1:13" ht="33.75" customHeight="1" x14ac:dyDescent="0.3">
      <c r="A133" s="88" t="str">
        <f>IF(+COUNTA(C133)&gt;=1,①報告担当者!$B$9," ")</f>
        <v xml:space="preserve"> </v>
      </c>
      <c r="B133" s="89" t="str">
        <f>IF(+COUNTA(C133)&gt;=1,①報告担当者!$B$12," ")</f>
        <v xml:space="preserve"> </v>
      </c>
      <c r="C133" s="80"/>
      <c r="D133" s="60"/>
      <c r="E133" s="90"/>
      <c r="F133" s="91"/>
      <c r="G133" s="92"/>
      <c r="H133" s="93"/>
      <c r="I133" s="86" t="str">
        <f t="shared" si="3"/>
        <v xml:space="preserve"> </v>
      </c>
      <c r="J133" s="91"/>
      <c r="K133" s="92"/>
      <c r="L133" s="93"/>
      <c r="M133" s="87" t="str">
        <f t="shared" si="2"/>
        <v xml:space="preserve"> </v>
      </c>
    </row>
    <row r="134" spans="1:13" ht="33.75" customHeight="1" x14ac:dyDescent="0.3">
      <c r="A134" s="88" t="str">
        <f>IF(+COUNTA(C134)&gt;=1,①報告担当者!$B$9," ")</f>
        <v xml:space="preserve"> </v>
      </c>
      <c r="B134" s="89" t="str">
        <f>IF(+COUNTA(C134)&gt;=1,①報告担当者!$B$12," ")</f>
        <v xml:space="preserve"> </v>
      </c>
      <c r="C134" s="80"/>
      <c r="D134" s="60"/>
      <c r="E134" s="90"/>
      <c r="F134" s="91"/>
      <c r="G134" s="92"/>
      <c r="H134" s="93"/>
      <c r="I134" s="86" t="str">
        <f t="shared" si="3"/>
        <v xml:space="preserve"> </v>
      </c>
      <c r="J134" s="91"/>
      <c r="K134" s="92"/>
      <c r="L134" s="93"/>
      <c r="M134" s="87" t="str">
        <f t="shared" si="2"/>
        <v xml:space="preserve"> </v>
      </c>
    </row>
    <row r="135" spans="1:13" ht="33.75" customHeight="1" x14ac:dyDescent="0.3">
      <c r="A135" s="88" t="str">
        <f>IF(+COUNTA(C135)&gt;=1,①報告担当者!$B$9," ")</f>
        <v xml:space="preserve"> </v>
      </c>
      <c r="B135" s="89" t="str">
        <f>IF(+COUNTA(C135)&gt;=1,①報告担当者!$B$12," ")</f>
        <v xml:space="preserve"> </v>
      </c>
      <c r="C135" s="80"/>
      <c r="D135" s="60"/>
      <c r="E135" s="90"/>
      <c r="F135" s="91"/>
      <c r="G135" s="92"/>
      <c r="H135" s="93"/>
      <c r="I135" s="86" t="str">
        <f t="shared" si="3"/>
        <v xml:space="preserve"> </v>
      </c>
      <c r="J135" s="91"/>
      <c r="K135" s="92"/>
      <c r="L135" s="93"/>
      <c r="M135" s="87" t="str">
        <f t="shared" si="2"/>
        <v xml:space="preserve"> </v>
      </c>
    </row>
    <row r="136" spans="1:13" ht="33.75" customHeight="1" x14ac:dyDescent="0.3">
      <c r="A136" s="88" t="str">
        <f>IF(+COUNTA(C136)&gt;=1,①報告担当者!$B$9," ")</f>
        <v xml:space="preserve"> </v>
      </c>
      <c r="B136" s="89" t="str">
        <f>IF(+COUNTA(C136)&gt;=1,①報告担当者!$B$12," ")</f>
        <v xml:space="preserve"> </v>
      </c>
      <c r="C136" s="80"/>
      <c r="D136" s="60"/>
      <c r="E136" s="90"/>
      <c r="F136" s="91"/>
      <c r="G136" s="92"/>
      <c r="H136" s="93"/>
      <c r="I136" s="86" t="str">
        <f t="shared" si="3"/>
        <v xml:space="preserve"> </v>
      </c>
      <c r="J136" s="91"/>
      <c r="K136" s="92"/>
      <c r="L136" s="93"/>
      <c r="M136" s="87" t="str">
        <f t="shared" si="2"/>
        <v xml:space="preserve"> </v>
      </c>
    </row>
    <row r="137" spans="1:13" ht="33.75" customHeight="1" x14ac:dyDescent="0.3">
      <c r="A137" s="88" t="str">
        <f>IF(+COUNTA(C137)&gt;=1,①報告担当者!$B$9," ")</f>
        <v xml:space="preserve"> </v>
      </c>
      <c r="B137" s="89" t="str">
        <f>IF(+COUNTA(C137)&gt;=1,①報告担当者!$B$12," ")</f>
        <v xml:space="preserve"> </v>
      </c>
      <c r="C137" s="80"/>
      <c r="D137" s="60"/>
      <c r="E137" s="90"/>
      <c r="F137" s="91"/>
      <c r="G137" s="92"/>
      <c r="H137" s="93"/>
      <c r="I137" s="86" t="str">
        <f t="shared" si="3"/>
        <v xml:space="preserve"> </v>
      </c>
      <c r="J137" s="91"/>
      <c r="K137" s="92"/>
      <c r="L137" s="93"/>
      <c r="M137" s="87" t="str">
        <f t="shared" si="2"/>
        <v xml:space="preserve"> </v>
      </c>
    </row>
    <row r="138" spans="1:13" ht="33.75" customHeight="1" x14ac:dyDescent="0.3">
      <c r="A138" s="88" t="str">
        <f>IF(+COUNTA(C138)&gt;=1,①報告担当者!$B$9," ")</f>
        <v xml:space="preserve"> </v>
      </c>
      <c r="B138" s="89" t="str">
        <f>IF(+COUNTA(C138)&gt;=1,①報告担当者!$B$12," ")</f>
        <v xml:space="preserve"> </v>
      </c>
      <c r="C138" s="80"/>
      <c r="D138" s="60"/>
      <c r="E138" s="90"/>
      <c r="F138" s="91"/>
      <c r="G138" s="92"/>
      <c r="H138" s="93"/>
      <c r="I138" s="86" t="str">
        <f t="shared" si="3"/>
        <v xml:space="preserve"> </v>
      </c>
      <c r="J138" s="91"/>
      <c r="K138" s="92"/>
      <c r="L138" s="93"/>
      <c r="M138" s="87" t="str">
        <f t="shared" si="2"/>
        <v xml:space="preserve"> </v>
      </c>
    </row>
    <row r="139" spans="1:13" ht="33.75" customHeight="1" x14ac:dyDescent="0.3">
      <c r="A139" s="88" t="str">
        <f>IF(+COUNTA(C139)&gt;=1,①報告担当者!$B$9," ")</f>
        <v xml:space="preserve"> </v>
      </c>
      <c r="B139" s="89" t="str">
        <f>IF(+COUNTA(C139)&gt;=1,①報告担当者!$B$12," ")</f>
        <v xml:space="preserve"> </v>
      </c>
      <c r="C139" s="80"/>
      <c r="D139" s="60"/>
      <c r="E139" s="90"/>
      <c r="F139" s="91"/>
      <c r="G139" s="92"/>
      <c r="H139" s="93"/>
      <c r="I139" s="86" t="str">
        <f t="shared" si="3"/>
        <v xml:space="preserve"> </v>
      </c>
      <c r="J139" s="91"/>
      <c r="K139" s="92"/>
      <c r="L139" s="93"/>
      <c r="M139" s="87" t="str">
        <f t="shared" si="2"/>
        <v xml:space="preserve"> </v>
      </c>
    </row>
    <row r="140" spans="1:13" ht="33.75" customHeight="1" x14ac:dyDescent="0.3">
      <c r="A140" s="88" t="str">
        <f>IF(+COUNTA(C140)&gt;=1,①報告担当者!$B$9," ")</f>
        <v xml:space="preserve"> </v>
      </c>
      <c r="B140" s="89" t="str">
        <f>IF(+COUNTA(C140)&gt;=1,①報告担当者!$B$12," ")</f>
        <v xml:space="preserve"> </v>
      </c>
      <c r="C140" s="80"/>
      <c r="D140" s="60"/>
      <c r="E140" s="90"/>
      <c r="F140" s="91"/>
      <c r="G140" s="92"/>
      <c r="H140" s="93"/>
      <c r="I140" s="86" t="str">
        <f t="shared" si="3"/>
        <v xml:space="preserve"> </v>
      </c>
      <c r="J140" s="91"/>
      <c r="K140" s="92"/>
      <c r="L140" s="93"/>
      <c r="M140" s="87" t="str">
        <f t="shared" si="2"/>
        <v xml:space="preserve"> </v>
      </c>
    </row>
    <row r="141" spans="1:13" ht="33.75" customHeight="1" x14ac:dyDescent="0.3">
      <c r="A141" s="88" t="str">
        <f>IF(+COUNTA(C141)&gt;=1,①報告担当者!$B$9," ")</f>
        <v xml:space="preserve"> </v>
      </c>
      <c r="B141" s="89" t="str">
        <f>IF(+COUNTA(C141)&gt;=1,①報告担当者!$B$12," ")</f>
        <v xml:space="preserve"> </v>
      </c>
      <c r="C141" s="80"/>
      <c r="D141" s="60"/>
      <c r="E141" s="90"/>
      <c r="F141" s="91"/>
      <c r="G141" s="92"/>
      <c r="H141" s="93"/>
      <c r="I141" s="86" t="str">
        <f t="shared" si="3"/>
        <v xml:space="preserve"> </v>
      </c>
      <c r="J141" s="91"/>
      <c r="K141" s="92"/>
      <c r="L141" s="93"/>
      <c r="M141" s="87" t="str">
        <f t="shared" si="2"/>
        <v xml:space="preserve"> </v>
      </c>
    </row>
    <row r="142" spans="1:13" ht="33.75" customHeight="1" x14ac:dyDescent="0.3">
      <c r="A142" s="88" t="str">
        <f>IF(+COUNTA(C142)&gt;=1,①報告担当者!$B$9," ")</f>
        <v xml:space="preserve"> </v>
      </c>
      <c r="B142" s="89" t="str">
        <f>IF(+COUNTA(C142)&gt;=1,①報告担当者!$B$12," ")</f>
        <v xml:space="preserve"> </v>
      </c>
      <c r="C142" s="80"/>
      <c r="D142" s="60"/>
      <c r="E142" s="90"/>
      <c r="F142" s="91"/>
      <c r="G142" s="92"/>
      <c r="H142" s="93"/>
      <c r="I142" s="86" t="str">
        <f t="shared" si="3"/>
        <v xml:space="preserve"> </v>
      </c>
      <c r="J142" s="91"/>
      <c r="K142" s="92"/>
      <c r="L142" s="93"/>
      <c r="M142" s="87" t="str">
        <f t="shared" si="2"/>
        <v xml:space="preserve"> </v>
      </c>
    </row>
    <row r="143" spans="1:13" ht="33.75" customHeight="1" x14ac:dyDescent="0.3">
      <c r="A143" s="88" t="str">
        <f>IF(+COUNTA(C143)&gt;=1,①報告担当者!$B$9," ")</f>
        <v xml:space="preserve"> </v>
      </c>
      <c r="B143" s="89" t="str">
        <f>IF(+COUNTA(C143)&gt;=1,①報告担当者!$B$12," ")</f>
        <v xml:space="preserve"> </v>
      </c>
      <c r="C143" s="80"/>
      <c r="D143" s="60"/>
      <c r="E143" s="90"/>
      <c r="F143" s="91"/>
      <c r="G143" s="92"/>
      <c r="H143" s="93"/>
      <c r="I143" s="86" t="str">
        <f t="shared" si="3"/>
        <v xml:space="preserve"> </v>
      </c>
      <c r="J143" s="91"/>
      <c r="K143" s="92"/>
      <c r="L143" s="93"/>
      <c r="M143" s="87" t="str">
        <f t="shared" si="2"/>
        <v xml:space="preserve"> </v>
      </c>
    </row>
    <row r="144" spans="1:13" ht="33.75" customHeight="1" x14ac:dyDescent="0.3">
      <c r="A144" s="88" t="str">
        <f>IF(+COUNTA(C144)&gt;=1,①報告担当者!$B$9," ")</f>
        <v xml:space="preserve"> </v>
      </c>
      <c r="B144" s="89" t="str">
        <f>IF(+COUNTA(C144)&gt;=1,①報告担当者!$B$12," ")</f>
        <v xml:space="preserve"> </v>
      </c>
      <c r="C144" s="80"/>
      <c r="D144" s="60"/>
      <c r="E144" s="90"/>
      <c r="F144" s="91"/>
      <c r="G144" s="92"/>
      <c r="H144" s="93"/>
      <c r="I144" s="86" t="str">
        <f t="shared" si="3"/>
        <v xml:space="preserve"> </v>
      </c>
      <c r="J144" s="91"/>
      <c r="K144" s="92"/>
      <c r="L144" s="93"/>
      <c r="M144" s="87" t="str">
        <f t="shared" si="2"/>
        <v xml:space="preserve"> </v>
      </c>
    </row>
    <row r="145" spans="1:13" ht="33.75" customHeight="1" x14ac:dyDescent="0.3">
      <c r="A145" s="88" t="str">
        <f>IF(+COUNTA(C145)&gt;=1,①報告担当者!$B$9," ")</f>
        <v xml:space="preserve"> </v>
      </c>
      <c r="B145" s="89" t="str">
        <f>IF(+COUNTA(C145)&gt;=1,①報告担当者!$B$12," ")</f>
        <v xml:space="preserve"> </v>
      </c>
      <c r="C145" s="80"/>
      <c r="D145" s="60"/>
      <c r="E145" s="90"/>
      <c r="F145" s="91"/>
      <c r="G145" s="92"/>
      <c r="H145" s="93"/>
      <c r="I145" s="86" t="str">
        <f t="shared" si="3"/>
        <v xml:space="preserve"> </v>
      </c>
      <c r="J145" s="91"/>
      <c r="K145" s="92"/>
      <c r="L145" s="93"/>
      <c r="M145" s="87" t="str">
        <f t="shared" si="2"/>
        <v xml:space="preserve"> </v>
      </c>
    </row>
    <row r="146" spans="1:13" ht="33.75" customHeight="1" x14ac:dyDescent="0.3">
      <c r="A146" s="88" t="str">
        <f>IF(+COUNTA(C146)&gt;=1,①報告担当者!$B$9," ")</f>
        <v xml:space="preserve"> </v>
      </c>
      <c r="B146" s="89" t="str">
        <f>IF(+COUNTA(C146)&gt;=1,①報告担当者!$B$12," ")</f>
        <v xml:space="preserve"> </v>
      </c>
      <c r="C146" s="80"/>
      <c r="D146" s="60"/>
      <c r="E146" s="90"/>
      <c r="F146" s="91"/>
      <c r="G146" s="92"/>
      <c r="H146" s="93"/>
      <c r="I146" s="86" t="str">
        <f t="shared" si="3"/>
        <v xml:space="preserve"> </v>
      </c>
      <c r="J146" s="91"/>
      <c r="K146" s="92"/>
      <c r="L146" s="93"/>
      <c r="M146" s="87" t="str">
        <f t="shared" ref="M146:M208" si="4">IF(OR(J146&gt;=50000,K146&gt;=350000),"優秀ロングラン賞",IF(OR(J146&gt;=40000,K146&gt;=280000),"プラチナ賞",IF(OR(J146&gt;=25000,K146&gt;=175000),"ゴールド賞",IF(OR(J146&gt;=12000,K146&gt;=84000),"シルバー賞",IF(OR(J146&gt;=8000,K146&gt;=56000),"ロングラン努力賞",IF(OR(J146&gt;=1,K146&gt;=1),"該当なし"," "))))))</f>
        <v xml:space="preserve"> </v>
      </c>
    </row>
    <row r="147" spans="1:13" ht="33.75" customHeight="1" x14ac:dyDescent="0.3">
      <c r="A147" s="88" t="str">
        <f>IF(+COUNTA(C147)&gt;=1,①報告担当者!$B$9," ")</f>
        <v xml:space="preserve"> </v>
      </c>
      <c r="B147" s="89" t="str">
        <f>IF(+COUNTA(C147)&gt;=1,①報告担当者!$B$12," ")</f>
        <v xml:space="preserve"> </v>
      </c>
      <c r="C147" s="80"/>
      <c r="D147" s="60"/>
      <c r="E147" s="90"/>
      <c r="F147" s="91"/>
      <c r="G147" s="92"/>
      <c r="H147" s="93"/>
      <c r="I147" s="86" t="str">
        <f t="shared" ref="I147:I208" si="5">IF(OR(F147&gt;=50000,G147&gt;=350000),"理事長賞",IF(OR(F147&gt;=30000,G147&gt;=210000),"金賞",IF(OR(F147&gt;=20000,G147&gt;=140000),"銀賞",IF(OR(F147&gt;=10000,G147&gt;=70000),"銅賞",IF(OR(F147&gt;=6000,G147&gt;=42000),"努力賞",IF(OR(F147&gt;=1,G147&gt;=1),"該当なし"," "))))))</f>
        <v xml:space="preserve"> </v>
      </c>
      <c r="J147" s="91"/>
      <c r="K147" s="92"/>
      <c r="L147" s="93"/>
      <c r="M147" s="87" t="str">
        <f t="shared" si="4"/>
        <v xml:space="preserve"> </v>
      </c>
    </row>
    <row r="148" spans="1:13" ht="33.75" customHeight="1" x14ac:dyDescent="0.3">
      <c r="A148" s="88" t="str">
        <f>IF(+COUNTA(C148)&gt;=1,①報告担当者!$B$9," ")</f>
        <v xml:space="preserve"> </v>
      </c>
      <c r="B148" s="89" t="str">
        <f>IF(+COUNTA(C148)&gt;=1,①報告担当者!$B$12," ")</f>
        <v xml:space="preserve"> </v>
      </c>
      <c r="C148" s="80"/>
      <c r="D148" s="60"/>
      <c r="E148" s="90"/>
      <c r="F148" s="91"/>
      <c r="G148" s="92"/>
      <c r="H148" s="93"/>
      <c r="I148" s="86" t="str">
        <f t="shared" si="5"/>
        <v xml:space="preserve"> </v>
      </c>
      <c r="J148" s="91"/>
      <c r="K148" s="92"/>
      <c r="L148" s="93"/>
      <c r="M148" s="87" t="str">
        <f t="shared" si="4"/>
        <v xml:space="preserve"> </v>
      </c>
    </row>
    <row r="149" spans="1:13" ht="33.75" customHeight="1" x14ac:dyDescent="0.3">
      <c r="A149" s="88" t="str">
        <f>IF(+COUNTA(C149)&gt;=1,①報告担当者!$B$9," ")</f>
        <v xml:space="preserve"> </v>
      </c>
      <c r="B149" s="89" t="str">
        <f>IF(+COUNTA(C149)&gt;=1,①報告担当者!$B$12," ")</f>
        <v xml:space="preserve"> </v>
      </c>
      <c r="C149" s="80"/>
      <c r="D149" s="60"/>
      <c r="E149" s="90"/>
      <c r="F149" s="91"/>
      <c r="G149" s="92"/>
      <c r="H149" s="93"/>
      <c r="I149" s="86" t="str">
        <f t="shared" si="5"/>
        <v xml:space="preserve"> </v>
      </c>
      <c r="J149" s="91"/>
      <c r="K149" s="92"/>
      <c r="L149" s="93"/>
      <c r="M149" s="87" t="str">
        <f t="shared" si="4"/>
        <v xml:space="preserve"> </v>
      </c>
    </row>
    <row r="150" spans="1:13" ht="33.75" customHeight="1" x14ac:dyDescent="0.3">
      <c r="A150" s="88" t="str">
        <f>IF(+COUNTA(C150)&gt;=1,①報告担当者!$B$9," ")</f>
        <v xml:space="preserve"> </v>
      </c>
      <c r="B150" s="89" t="str">
        <f>IF(+COUNTA(C150)&gt;=1,①報告担当者!$B$12," ")</f>
        <v xml:space="preserve"> </v>
      </c>
      <c r="C150" s="80"/>
      <c r="D150" s="60"/>
      <c r="E150" s="90"/>
      <c r="F150" s="91"/>
      <c r="G150" s="92"/>
      <c r="H150" s="93"/>
      <c r="I150" s="86" t="str">
        <f t="shared" si="5"/>
        <v xml:space="preserve"> </v>
      </c>
      <c r="J150" s="91"/>
      <c r="K150" s="92"/>
      <c r="L150" s="93"/>
      <c r="M150" s="87" t="str">
        <f t="shared" si="4"/>
        <v xml:space="preserve"> </v>
      </c>
    </row>
    <row r="151" spans="1:13" ht="33.75" customHeight="1" x14ac:dyDescent="0.3">
      <c r="A151" s="88" t="str">
        <f>IF(+COUNTA(C151)&gt;=1,①報告担当者!$B$9," ")</f>
        <v xml:space="preserve"> </v>
      </c>
      <c r="B151" s="89" t="str">
        <f>IF(+COUNTA(C151)&gt;=1,①報告担当者!$B$12," ")</f>
        <v xml:space="preserve"> </v>
      </c>
      <c r="C151" s="80"/>
      <c r="D151" s="60"/>
      <c r="E151" s="90"/>
      <c r="F151" s="91"/>
      <c r="G151" s="92"/>
      <c r="H151" s="93"/>
      <c r="I151" s="86" t="str">
        <f t="shared" si="5"/>
        <v xml:space="preserve"> </v>
      </c>
      <c r="J151" s="91"/>
      <c r="K151" s="92"/>
      <c r="L151" s="93"/>
      <c r="M151" s="87" t="str">
        <f t="shared" si="4"/>
        <v xml:space="preserve"> </v>
      </c>
    </row>
    <row r="152" spans="1:13" ht="33.75" customHeight="1" x14ac:dyDescent="0.3">
      <c r="A152" s="88" t="str">
        <f>IF(+COUNTA(C152)&gt;=1,①報告担当者!$B$9," ")</f>
        <v xml:space="preserve"> </v>
      </c>
      <c r="B152" s="89" t="str">
        <f>IF(+COUNTA(C152)&gt;=1,①報告担当者!$B$12," ")</f>
        <v xml:space="preserve"> </v>
      </c>
      <c r="C152" s="80"/>
      <c r="D152" s="60"/>
      <c r="E152" s="90"/>
      <c r="F152" s="91"/>
      <c r="G152" s="92"/>
      <c r="H152" s="93"/>
      <c r="I152" s="86" t="str">
        <f t="shared" si="5"/>
        <v xml:space="preserve"> </v>
      </c>
      <c r="J152" s="91"/>
      <c r="K152" s="92"/>
      <c r="L152" s="93"/>
      <c r="M152" s="87" t="str">
        <f t="shared" si="4"/>
        <v xml:space="preserve"> </v>
      </c>
    </row>
    <row r="153" spans="1:13" ht="33.75" customHeight="1" x14ac:dyDescent="0.3">
      <c r="A153" s="88" t="str">
        <f>IF(+COUNTA(C153)&gt;=1,①報告担当者!$B$9," ")</f>
        <v xml:space="preserve"> </v>
      </c>
      <c r="B153" s="89" t="str">
        <f>IF(+COUNTA(C153)&gt;=1,①報告担当者!$B$12," ")</f>
        <v xml:space="preserve"> </v>
      </c>
      <c r="C153" s="80"/>
      <c r="D153" s="60"/>
      <c r="E153" s="90"/>
      <c r="F153" s="91"/>
      <c r="G153" s="92"/>
      <c r="H153" s="93"/>
      <c r="I153" s="86" t="str">
        <f t="shared" si="5"/>
        <v xml:space="preserve"> </v>
      </c>
      <c r="J153" s="91"/>
      <c r="K153" s="92"/>
      <c r="L153" s="93"/>
      <c r="M153" s="87" t="str">
        <f t="shared" si="4"/>
        <v xml:space="preserve"> </v>
      </c>
    </row>
    <row r="154" spans="1:13" ht="33.75" customHeight="1" x14ac:dyDescent="0.3">
      <c r="A154" s="88" t="str">
        <f>IF(+COUNTA(C154)&gt;=1,①報告担当者!$B$9," ")</f>
        <v xml:space="preserve"> </v>
      </c>
      <c r="B154" s="89" t="str">
        <f>IF(+COUNTA(C154)&gt;=1,①報告担当者!$B$12," ")</f>
        <v xml:space="preserve"> </v>
      </c>
      <c r="C154" s="80"/>
      <c r="D154" s="60"/>
      <c r="E154" s="90"/>
      <c r="F154" s="91"/>
      <c r="G154" s="92"/>
      <c r="H154" s="93"/>
      <c r="I154" s="86" t="str">
        <f t="shared" si="5"/>
        <v xml:space="preserve"> </v>
      </c>
      <c r="J154" s="91"/>
      <c r="K154" s="92"/>
      <c r="L154" s="93"/>
      <c r="M154" s="87" t="str">
        <f t="shared" si="4"/>
        <v xml:space="preserve"> </v>
      </c>
    </row>
    <row r="155" spans="1:13" ht="33.75" customHeight="1" x14ac:dyDescent="0.3">
      <c r="A155" s="88" t="str">
        <f>IF(+COUNTA(C155)&gt;=1,①報告担当者!$B$9," ")</f>
        <v xml:space="preserve"> </v>
      </c>
      <c r="B155" s="89" t="str">
        <f>IF(+COUNTA(C155)&gt;=1,①報告担当者!$B$12," ")</f>
        <v xml:space="preserve"> </v>
      </c>
      <c r="C155" s="80"/>
      <c r="D155" s="60"/>
      <c r="E155" s="90"/>
      <c r="F155" s="91"/>
      <c r="G155" s="92"/>
      <c r="H155" s="93"/>
      <c r="I155" s="86" t="str">
        <f t="shared" si="5"/>
        <v xml:space="preserve"> </v>
      </c>
      <c r="J155" s="91"/>
      <c r="K155" s="92"/>
      <c r="L155" s="93"/>
      <c r="M155" s="87" t="str">
        <f t="shared" si="4"/>
        <v xml:space="preserve"> </v>
      </c>
    </row>
    <row r="156" spans="1:13" ht="33.75" customHeight="1" x14ac:dyDescent="0.3">
      <c r="A156" s="88" t="str">
        <f>IF(+COUNTA(C156)&gt;=1,①報告担当者!$B$9," ")</f>
        <v xml:space="preserve"> </v>
      </c>
      <c r="B156" s="89" t="str">
        <f>IF(+COUNTA(C156)&gt;=1,①報告担当者!$B$12," ")</f>
        <v xml:space="preserve"> </v>
      </c>
      <c r="C156" s="80"/>
      <c r="D156" s="60"/>
      <c r="E156" s="90"/>
      <c r="F156" s="91"/>
      <c r="G156" s="92"/>
      <c r="H156" s="93"/>
      <c r="I156" s="86" t="str">
        <f t="shared" si="5"/>
        <v xml:space="preserve"> </v>
      </c>
      <c r="J156" s="91"/>
      <c r="K156" s="92"/>
      <c r="L156" s="93"/>
      <c r="M156" s="87" t="str">
        <f t="shared" si="4"/>
        <v xml:space="preserve"> </v>
      </c>
    </row>
    <row r="157" spans="1:13" ht="33.75" customHeight="1" x14ac:dyDescent="0.3">
      <c r="A157" s="88" t="str">
        <f>IF(+COUNTA(C157)&gt;=1,①報告担当者!$B$9," ")</f>
        <v xml:space="preserve"> </v>
      </c>
      <c r="B157" s="89" t="str">
        <f>IF(+COUNTA(C157)&gt;=1,①報告担当者!$B$12," ")</f>
        <v xml:space="preserve"> </v>
      </c>
      <c r="C157" s="80"/>
      <c r="D157" s="60"/>
      <c r="E157" s="90"/>
      <c r="F157" s="91"/>
      <c r="G157" s="92"/>
      <c r="H157" s="93"/>
      <c r="I157" s="86" t="str">
        <f t="shared" si="5"/>
        <v xml:space="preserve"> </v>
      </c>
      <c r="J157" s="91"/>
      <c r="K157" s="92"/>
      <c r="L157" s="93"/>
      <c r="M157" s="87" t="str">
        <f t="shared" si="4"/>
        <v xml:space="preserve"> </v>
      </c>
    </row>
    <row r="158" spans="1:13" ht="33.75" customHeight="1" x14ac:dyDescent="0.3">
      <c r="A158" s="88" t="str">
        <f>IF(+COUNTA(C158)&gt;=1,①報告担当者!$B$9," ")</f>
        <v xml:space="preserve"> </v>
      </c>
      <c r="B158" s="89" t="str">
        <f>IF(+COUNTA(C158)&gt;=1,①報告担当者!$B$12," ")</f>
        <v xml:space="preserve"> </v>
      </c>
      <c r="C158" s="80"/>
      <c r="D158" s="60"/>
      <c r="E158" s="90"/>
      <c r="F158" s="91"/>
      <c r="G158" s="92"/>
      <c r="H158" s="93"/>
      <c r="I158" s="86" t="str">
        <f t="shared" si="5"/>
        <v xml:space="preserve"> </v>
      </c>
      <c r="J158" s="91"/>
      <c r="K158" s="92"/>
      <c r="L158" s="93"/>
      <c r="M158" s="87" t="str">
        <f t="shared" si="4"/>
        <v xml:space="preserve"> </v>
      </c>
    </row>
    <row r="159" spans="1:13" ht="33.75" customHeight="1" x14ac:dyDescent="0.3">
      <c r="A159" s="88" t="str">
        <f>IF(+COUNTA(C159)&gt;=1,①報告担当者!$B$9," ")</f>
        <v xml:space="preserve"> </v>
      </c>
      <c r="B159" s="89" t="str">
        <f>IF(+COUNTA(C159)&gt;=1,①報告担当者!$B$12," ")</f>
        <v xml:space="preserve"> </v>
      </c>
      <c r="C159" s="80"/>
      <c r="D159" s="60"/>
      <c r="E159" s="90"/>
      <c r="F159" s="91"/>
      <c r="G159" s="92"/>
      <c r="H159" s="93"/>
      <c r="I159" s="86" t="str">
        <f t="shared" si="5"/>
        <v xml:space="preserve"> </v>
      </c>
      <c r="J159" s="91"/>
      <c r="K159" s="92"/>
      <c r="L159" s="93"/>
      <c r="M159" s="87" t="str">
        <f t="shared" si="4"/>
        <v xml:space="preserve"> </v>
      </c>
    </row>
    <row r="160" spans="1:13" ht="33.75" customHeight="1" x14ac:dyDescent="0.3">
      <c r="A160" s="88" t="str">
        <f>IF(+COUNTA(C160)&gt;=1,①報告担当者!$B$9," ")</f>
        <v xml:space="preserve"> </v>
      </c>
      <c r="B160" s="89" t="str">
        <f>IF(+COUNTA(C160)&gt;=1,①報告担当者!$B$12," ")</f>
        <v xml:space="preserve"> </v>
      </c>
      <c r="C160" s="80"/>
      <c r="D160" s="60"/>
      <c r="E160" s="90"/>
      <c r="F160" s="91"/>
      <c r="G160" s="92"/>
      <c r="H160" s="93"/>
      <c r="I160" s="86" t="str">
        <f t="shared" si="5"/>
        <v xml:space="preserve"> </v>
      </c>
      <c r="J160" s="91"/>
      <c r="K160" s="92"/>
      <c r="L160" s="93"/>
      <c r="M160" s="87" t="str">
        <f t="shared" si="4"/>
        <v xml:space="preserve"> </v>
      </c>
    </row>
    <row r="161" spans="1:13" ht="33.75" customHeight="1" x14ac:dyDescent="0.3">
      <c r="A161" s="88" t="str">
        <f>IF(+COUNTA(C161)&gt;=1,①報告担当者!$B$9," ")</f>
        <v xml:space="preserve"> </v>
      </c>
      <c r="B161" s="89" t="str">
        <f>IF(+COUNTA(C161)&gt;=1,①報告担当者!$B$12," ")</f>
        <v xml:space="preserve"> </v>
      </c>
      <c r="C161" s="80"/>
      <c r="D161" s="60"/>
      <c r="E161" s="90"/>
      <c r="F161" s="91"/>
      <c r="G161" s="92"/>
      <c r="H161" s="93"/>
      <c r="I161" s="86" t="str">
        <f t="shared" si="5"/>
        <v xml:space="preserve"> </v>
      </c>
      <c r="J161" s="91"/>
      <c r="K161" s="92"/>
      <c r="L161" s="93"/>
      <c r="M161" s="87" t="str">
        <f t="shared" si="4"/>
        <v xml:space="preserve"> </v>
      </c>
    </row>
    <row r="162" spans="1:13" ht="33.75" customHeight="1" x14ac:dyDescent="0.3">
      <c r="A162" s="88" t="str">
        <f>IF(+COUNTA(C162)&gt;=1,①報告担当者!$B$9," ")</f>
        <v xml:space="preserve"> </v>
      </c>
      <c r="B162" s="89" t="str">
        <f>IF(+COUNTA(C162)&gt;=1,①報告担当者!$B$12," ")</f>
        <v xml:space="preserve"> </v>
      </c>
      <c r="C162" s="80"/>
      <c r="D162" s="60"/>
      <c r="E162" s="90"/>
      <c r="F162" s="91"/>
      <c r="G162" s="92"/>
      <c r="H162" s="93"/>
      <c r="I162" s="86" t="str">
        <f t="shared" si="5"/>
        <v xml:space="preserve"> </v>
      </c>
      <c r="J162" s="91"/>
      <c r="K162" s="92"/>
      <c r="L162" s="93"/>
      <c r="M162" s="87" t="str">
        <f t="shared" si="4"/>
        <v xml:space="preserve"> </v>
      </c>
    </row>
    <row r="163" spans="1:13" ht="33.75" customHeight="1" x14ac:dyDescent="0.3">
      <c r="A163" s="88" t="str">
        <f>IF(+COUNTA(C163)&gt;=1,①報告担当者!$B$9," ")</f>
        <v xml:space="preserve"> </v>
      </c>
      <c r="B163" s="89" t="str">
        <f>IF(+COUNTA(C163)&gt;=1,①報告担当者!$B$12," ")</f>
        <v xml:space="preserve"> </v>
      </c>
      <c r="C163" s="80"/>
      <c r="D163" s="60"/>
      <c r="E163" s="90"/>
      <c r="F163" s="91"/>
      <c r="G163" s="92"/>
      <c r="H163" s="93"/>
      <c r="I163" s="86" t="str">
        <f t="shared" si="5"/>
        <v xml:space="preserve"> </v>
      </c>
      <c r="J163" s="91"/>
      <c r="K163" s="92"/>
      <c r="L163" s="93"/>
      <c r="M163" s="87" t="str">
        <f t="shared" si="4"/>
        <v xml:space="preserve"> </v>
      </c>
    </row>
    <row r="164" spans="1:13" ht="33.75" customHeight="1" x14ac:dyDescent="0.3">
      <c r="A164" s="88" t="str">
        <f>IF(+COUNTA(C164)&gt;=1,①報告担当者!$B$9," ")</f>
        <v xml:space="preserve"> </v>
      </c>
      <c r="B164" s="89" t="str">
        <f>IF(+COUNTA(C164)&gt;=1,①報告担当者!$B$12," ")</f>
        <v xml:space="preserve"> </v>
      </c>
      <c r="C164" s="80"/>
      <c r="D164" s="60"/>
      <c r="E164" s="90"/>
      <c r="F164" s="91"/>
      <c r="G164" s="92"/>
      <c r="H164" s="93"/>
      <c r="I164" s="86" t="str">
        <f t="shared" si="5"/>
        <v xml:space="preserve"> </v>
      </c>
      <c r="J164" s="91"/>
      <c r="K164" s="92"/>
      <c r="L164" s="93"/>
      <c r="M164" s="87" t="str">
        <f t="shared" si="4"/>
        <v xml:space="preserve"> </v>
      </c>
    </row>
    <row r="165" spans="1:13" ht="33.75" customHeight="1" x14ac:dyDescent="0.3">
      <c r="A165" s="88" t="str">
        <f>IF(+COUNTA(C165)&gt;=1,①報告担当者!$B$9," ")</f>
        <v xml:space="preserve"> </v>
      </c>
      <c r="B165" s="89" t="str">
        <f>IF(+COUNTA(C165)&gt;=1,①報告担当者!$B$12," ")</f>
        <v xml:space="preserve"> </v>
      </c>
      <c r="C165" s="80"/>
      <c r="D165" s="60"/>
      <c r="E165" s="90"/>
      <c r="F165" s="91"/>
      <c r="G165" s="92"/>
      <c r="H165" s="93"/>
      <c r="I165" s="86" t="str">
        <f t="shared" si="5"/>
        <v xml:space="preserve"> </v>
      </c>
      <c r="J165" s="91"/>
      <c r="K165" s="92"/>
      <c r="L165" s="93"/>
      <c r="M165" s="87" t="str">
        <f t="shared" si="4"/>
        <v xml:space="preserve"> </v>
      </c>
    </row>
    <row r="166" spans="1:13" ht="33.75" customHeight="1" x14ac:dyDescent="0.3">
      <c r="A166" s="88" t="str">
        <f>IF(+COUNTA(C166)&gt;=1,①報告担当者!$B$9," ")</f>
        <v xml:space="preserve"> </v>
      </c>
      <c r="B166" s="89" t="str">
        <f>IF(+COUNTA(C166)&gt;=1,①報告担当者!$B$12," ")</f>
        <v xml:space="preserve"> </v>
      </c>
      <c r="C166" s="80"/>
      <c r="D166" s="60"/>
      <c r="E166" s="90"/>
      <c r="F166" s="91"/>
      <c r="G166" s="92"/>
      <c r="H166" s="93"/>
      <c r="I166" s="86" t="str">
        <f t="shared" si="5"/>
        <v xml:space="preserve"> </v>
      </c>
      <c r="J166" s="91"/>
      <c r="K166" s="92"/>
      <c r="L166" s="93"/>
      <c r="M166" s="87" t="str">
        <f t="shared" si="4"/>
        <v xml:space="preserve"> </v>
      </c>
    </row>
    <row r="167" spans="1:13" ht="33.75" customHeight="1" x14ac:dyDescent="0.3">
      <c r="A167" s="88" t="str">
        <f>IF(+COUNTA(C167)&gt;=1,①報告担当者!$B$9," ")</f>
        <v xml:space="preserve"> </v>
      </c>
      <c r="B167" s="89" t="str">
        <f>IF(+COUNTA(C167)&gt;=1,①報告担当者!$B$12," ")</f>
        <v xml:space="preserve"> </v>
      </c>
      <c r="C167" s="80"/>
      <c r="D167" s="60"/>
      <c r="E167" s="90"/>
      <c r="F167" s="91"/>
      <c r="G167" s="92"/>
      <c r="H167" s="93"/>
      <c r="I167" s="86" t="str">
        <f t="shared" si="5"/>
        <v xml:space="preserve"> </v>
      </c>
      <c r="J167" s="91"/>
      <c r="K167" s="92"/>
      <c r="L167" s="93"/>
      <c r="M167" s="87" t="str">
        <f t="shared" si="4"/>
        <v xml:space="preserve"> </v>
      </c>
    </row>
    <row r="168" spans="1:13" ht="33.75" customHeight="1" x14ac:dyDescent="0.3">
      <c r="A168" s="88" t="str">
        <f>IF(+COUNTA(C168)&gt;=1,①報告担当者!$B$9," ")</f>
        <v xml:space="preserve"> </v>
      </c>
      <c r="B168" s="89" t="str">
        <f>IF(+COUNTA(C168)&gt;=1,①報告担当者!$B$12," ")</f>
        <v xml:space="preserve"> </v>
      </c>
      <c r="C168" s="80"/>
      <c r="D168" s="60"/>
      <c r="E168" s="90"/>
      <c r="F168" s="91"/>
      <c r="G168" s="92"/>
      <c r="H168" s="93"/>
      <c r="I168" s="86" t="str">
        <f t="shared" si="5"/>
        <v xml:space="preserve"> </v>
      </c>
      <c r="J168" s="91"/>
      <c r="K168" s="92"/>
      <c r="L168" s="93"/>
      <c r="M168" s="87" t="str">
        <f t="shared" si="4"/>
        <v xml:space="preserve"> </v>
      </c>
    </row>
    <row r="169" spans="1:13" ht="33.75" customHeight="1" x14ac:dyDescent="0.3">
      <c r="A169" s="88" t="str">
        <f>IF(+COUNTA(C169)&gt;=1,①報告担当者!$B$9," ")</f>
        <v xml:space="preserve"> </v>
      </c>
      <c r="B169" s="89" t="str">
        <f>IF(+COUNTA(C169)&gt;=1,①報告担当者!$B$12," ")</f>
        <v xml:space="preserve"> </v>
      </c>
      <c r="C169" s="80"/>
      <c r="D169" s="60"/>
      <c r="E169" s="90"/>
      <c r="F169" s="91"/>
      <c r="G169" s="92"/>
      <c r="H169" s="93"/>
      <c r="I169" s="86" t="str">
        <f t="shared" si="5"/>
        <v xml:space="preserve"> </v>
      </c>
      <c r="J169" s="91"/>
      <c r="K169" s="92"/>
      <c r="L169" s="93"/>
      <c r="M169" s="87" t="str">
        <f t="shared" si="4"/>
        <v xml:space="preserve"> </v>
      </c>
    </row>
    <row r="170" spans="1:13" ht="33.75" customHeight="1" x14ac:dyDescent="0.3">
      <c r="A170" s="88" t="str">
        <f>IF(+COUNTA(C170)&gt;=1,①報告担当者!$B$9," ")</f>
        <v xml:space="preserve"> </v>
      </c>
      <c r="B170" s="89" t="str">
        <f>IF(+COUNTA(C170)&gt;=1,①報告担当者!$B$12," ")</f>
        <v xml:space="preserve"> </v>
      </c>
      <c r="C170" s="80"/>
      <c r="D170" s="60"/>
      <c r="E170" s="90"/>
      <c r="F170" s="91"/>
      <c r="G170" s="92"/>
      <c r="H170" s="93"/>
      <c r="I170" s="86" t="str">
        <f t="shared" si="5"/>
        <v xml:space="preserve"> </v>
      </c>
      <c r="J170" s="91"/>
      <c r="K170" s="92"/>
      <c r="L170" s="93"/>
      <c r="M170" s="87" t="str">
        <f t="shared" si="4"/>
        <v xml:space="preserve"> </v>
      </c>
    </row>
    <row r="171" spans="1:13" ht="33.75" customHeight="1" x14ac:dyDescent="0.3">
      <c r="A171" s="88" t="str">
        <f>IF(+COUNTA(C171)&gt;=1,①報告担当者!$B$9," ")</f>
        <v xml:space="preserve"> </v>
      </c>
      <c r="B171" s="89" t="str">
        <f>IF(+COUNTA(C171)&gt;=1,①報告担当者!$B$12," ")</f>
        <v xml:space="preserve"> </v>
      </c>
      <c r="C171" s="80"/>
      <c r="D171" s="60"/>
      <c r="E171" s="90"/>
      <c r="F171" s="91"/>
      <c r="G171" s="92"/>
      <c r="H171" s="93"/>
      <c r="I171" s="86" t="str">
        <f t="shared" si="5"/>
        <v xml:space="preserve"> </v>
      </c>
      <c r="J171" s="91"/>
      <c r="K171" s="92"/>
      <c r="L171" s="93"/>
      <c r="M171" s="87" t="str">
        <f t="shared" si="4"/>
        <v xml:space="preserve"> </v>
      </c>
    </row>
    <row r="172" spans="1:13" ht="33.75" customHeight="1" x14ac:dyDescent="0.3">
      <c r="A172" s="88" t="str">
        <f>IF(+COUNTA(C172)&gt;=1,①報告担当者!$B$9," ")</f>
        <v xml:space="preserve"> </v>
      </c>
      <c r="B172" s="89" t="str">
        <f>IF(+COUNTA(C172)&gt;=1,①報告担当者!$B$12," ")</f>
        <v xml:space="preserve"> </v>
      </c>
      <c r="C172" s="80"/>
      <c r="D172" s="60"/>
      <c r="E172" s="90"/>
      <c r="F172" s="91"/>
      <c r="G172" s="92"/>
      <c r="H172" s="93"/>
      <c r="I172" s="86" t="str">
        <f t="shared" si="5"/>
        <v xml:space="preserve"> </v>
      </c>
      <c r="J172" s="91"/>
      <c r="K172" s="92"/>
      <c r="L172" s="93"/>
      <c r="M172" s="87" t="str">
        <f t="shared" si="4"/>
        <v xml:space="preserve"> </v>
      </c>
    </row>
    <row r="173" spans="1:13" ht="33.75" customHeight="1" x14ac:dyDescent="0.3">
      <c r="A173" s="88" t="str">
        <f>IF(+COUNTA(C173)&gt;=1,①報告担当者!$B$9," ")</f>
        <v xml:space="preserve"> </v>
      </c>
      <c r="B173" s="89" t="str">
        <f>IF(+COUNTA(C173)&gt;=1,①報告担当者!$B$12," ")</f>
        <v xml:space="preserve"> </v>
      </c>
      <c r="C173" s="80"/>
      <c r="D173" s="60"/>
      <c r="E173" s="90"/>
      <c r="F173" s="91"/>
      <c r="G173" s="92"/>
      <c r="H173" s="93"/>
      <c r="I173" s="86" t="str">
        <f t="shared" si="5"/>
        <v xml:space="preserve"> </v>
      </c>
      <c r="J173" s="91"/>
      <c r="K173" s="92"/>
      <c r="L173" s="93"/>
      <c r="M173" s="87" t="str">
        <f t="shared" si="4"/>
        <v xml:space="preserve"> </v>
      </c>
    </row>
    <row r="174" spans="1:13" ht="33.75" customHeight="1" x14ac:dyDescent="0.3">
      <c r="A174" s="88" t="str">
        <f>IF(+COUNTA(C174)&gt;=1,①報告担当者!$B$9," ")</f>
        <v xml:space="preserve"> </v>
      </c>
      <c r="B174" s="89" t="str">
        <f>IF(+COUNTA(C174)&gt;=1,①報告担当者!$B$12," ")</f>
        <v xml:space="preserve"> </v>
      </c>
      <c r="C174" s="80"/>
      <c r="D174" s="60"/>
      <c r="E174" s="90"/>
      <c r="F174" s="91"/>
      <c r="G174" s="92"/>
      <c r="H174" s="93"/>
      <c r="I174" s="86" t="str">
        <f t="shared" si="5"/>
        <v xml:space="preserve"> </v>
      </c>
      <c r="J174" s="91"/>
      <c r="K174" s="92"/>
      <c r="L174" s="93"/>
      <c r="M174" s="87" t="str">
        <f t="shared" si="4"/>
        <v xml:space="preserve"> </v>
      </c>
    </row>
    <row r="175" spans="1:13" ht="33.75" customHeight="1" x14ac:dyDescent="0.3">
      <c r="A175" s="88" t="str">
        <f>IF(+COUNTA(C175)&gt;=1,①報告担当者!$B$9," ")</f>
        <v xml:space="preserve"> </v>
      </c>
      <c r="B175" s="89" t="str">
        <f>IF(+COUNTA(C175)&gt;=1,①報告担当者!$B$12," ")</f>
        <v xml:space="preserve"> </v>
      </c>
      <c r="C175" s="80"/>
      <c r="D175" s="60"/>
      <c r="E175" s="90"/>
      <c r="F175" s="91"/>
      <c r="G175" s="92"/>
      <c r="H175" s="93"/>
      <c r="I175" s="86" t="str">
        <f t="shared" si="5"/>
        <v xml:space="preserve"> </v>
      </c>
      <c r="J175" s="91"/>
      <c r="K175" s="92"/>
      <c r="L175" s="93"/>
      <c r="M175" s="87" t="str">
        <f t="shared" si="4"/>
        <v xml:space="preserve"> </v>
      </c>
    </row>
    <row r="176" spans="1:13" ht="33.75" customHeight="1" x14ac:dyDescent="0.3">
      <c r="A176" s="88" t="str">
        <f>IF(+COUNTA(C176)&gt;=1,①報告担当者!$B$9," ")</f>
        <v xml:space="preserve"> </v>
      </c>
      <c r="B176" s="89" t="str">
        <f>IF(+COUNTA(C176)&gt;=1,①報告担当者!$B$12," ")</f>
        <v xml:space="preserve"> </v>
      </c>
      <c r="C176" s="80"/>
      <c r="D176" s="60"/>
      <c r="E176" s="90"/>
      <c r="F176" s="91"/>
      <c r="G176" s="92"/>
      <c r="H176" s="93"/>
      <c r="I176" s="86" t="str">
        <f t="shared" si="5"/>
        <v xml:space="preserve"> </v>
      </c>
      <c r="J176" s="91"/>
      <c r="K176" s="92"/>
      <c r="L176" s="93"/>
      <c r="M176" s="87" t="str">
        <f t="shared" si="4"/>
        <v xml:space="preserve"> </v>
      </c>
    </row>
    <row r="177" spans="1:13" ht="33.75" customHeight="1" x14ac:dyDescent="0.3">
      <c r="A177" s="88" t="str">
        <f>IF(+COUNTA(C177)&gt;=1,①報告担当者!$B$9," ")</f>
        <v xml:space="preserve"> </v>
      </c>
      <c r="B177" s="89" t="str">
        <f>IF(+COUNTA(C177)&gt;=1,①報告担当者!$B$12," ")</f>
        <v xml:space="preserve"> </v>
      </c>
      <c r="C177" s="80"/>
      <c r="D177" s="60"/>
      <c r="E177" s="90"/>
      <c r="F177" s="91"/>
      <c r="G177" s="92"/>
      <c r="H177" s="93"/>
      <c r="I177" s="86" t="str">
        <f t="shared" si="5"/>
        <v xml:space="preserve"> </v>
      </c>
      <c r="J177" s="91"/>
      <c r="K177" s="92"/>
      <c r="L177" s="93"/>
      <c r="M177" s="87" t="str">
        <f t="shared" si="4"/>
        <v xml:space="preserve"> </v>
      </c>
    </row>
    <row r="178" spans="1:13" ht="33.75" customHeight="1" x14ac:dyDescent="0.3">
      <c r="A178" s="88" t="str">
        <f>IF(+COUNTA(C178)&gt;=1,①報告担当者!$B$9," ")</f>
        <v xml:space="preserve"> </v>
      </c>
      <c r="B178" s="89" t="str">
        <f>IF(+COUNTA(C178)&gt;=1,①報告担当者!$B$12," ")</f>
        <v xml:space="preserve"> </v>
      </c>
      <c r="C178" s="80"/>
      <c r="D178" s="60"/>
      <c r="E178" s="90"/>
      <c r="F178" s="91"/>
      <c r="G178" s="92"/>
      <c r="H178" s="93"/>
      <c r="I178" s="86" t="str">
        <f t="shared" si="5"/>
        <v xml:space="preserve"> </v>
      </c>
      <c r="J178" s="91"/>
      <c r="K178" s="92"/>
      <c r="L178" s="93"/>
      <c r="M178" s="87" t="str">
        <f t="shared" si="4"/>
        <v xml:space="preserve"> </v>
      </c>
    </row>
    <row r="179" spans="1:13" ht="33.75" customHeight="1" x14ac:dyDescent="0.3">
      <c r="A179" s="88" t="str">
        <f>IF(+COUNTA(C179)&gt;=1,①報告担当者!$B$9," ")</f>
        <v xml:space="preserve"> </v>
      </c>
      <c r="B179" s="89" t="str">
        <f>IF(+COUNTA(C179)&gt;=1,①報告担当者!$B$12," ")</f>
        <v xml:space="preserve"> </v>
      </c>
      <c r="C179" s="80"/>
      <c r="D179" s="60"/>
      <c r="E179" s="90"/>
      <c r="F179" s="91"/>
      <c r="G179" s="92"/>
      <c r="H179" s="93"/>
      <c r="I179" s="86" t="str">
        <f t="shared" si="5"/>
        <v xml:space="preserve"> </v>
      </c>
      <c r="J179" s="91"/>
      <c r="K179" s="92"/>
      <c r="L179" s="93"/>
      <c r="M179" s="87" t="str">
        <f t="shared" si="4"/>
        <v xml:space="preserve"> </v>
      </c>
    </row>
    <row r="180" spans="1:13" ht="33.75" customHeight="1" x14ac:dyDescent="0.3">
      <c r="A180" s="88" t="str">
        <f>IF(+COUNTA(C180)&gt;=1,①報告担当者!$B$9," ")</f>
        <v xml:space="preserve"> </v>
      </c>
      <c r="B180" s="89" t="str">
        <f>IF(+COUNTA(C180)&gt;=1,①報告担当者!$B$12," ")</f>
        <v xml:space="preserve"> </v>
      </c>
      <c r="C180" s="80"/>
      <c r="D180" s="60"/>
      <c r="E180" s="90"/>
      <c r="F180" s="91"/>
      <c r="G180" s="92"/>
      <c r="H180" s="93"/>
      <c r="I180" s="86" t="str">
        <f t="shared" si="5"/>
        <v xml:space="preserve"> </v>
      </c>
      <c r="J180" s="91"/>
      <c r="K180" s="92"/>
      <c r="L180" s="93"/>
      <c r="M180" s="87" t="str">
        <f t="shared" si="4"/>
        <v xml:space="preserve"> </v>
      </c>
    </row>
    <row r="181" spans="1:13" ht="33.75" customHeight="1" x14ac:dyDescent="0.3">
      <c r="A181" s="88" t="str">
        <f>IF(+COUNTA(C181)&gt;=1,①報告担当者!$B$9," ")</f>
        <v xml:space="preserve"> </v>
      </c>
      <c r="B181" s="89" t="str">
        <f>IF(+COUNTA(C181)&gt;=1,①報告担当者!$B$12," ")</f>
        <v xml:space="preserve"> </v>
      </c>
      <c r="C181" s="80"/>
      <c r="D181" s="60"/>
      <c r="E181" s="90"/>
      <c r="F181" s="91"/>
      <c r="G181" s="92"/>
      <c r="H181" s="93"/>
      <c r="I181" s="86" t="str">
        <f t="shared" si="5"/>
        <v xml:space="preserve"> </v>
      </c>
      <c r="J181" s="91"/>
      <c r="K181" s="92"/>
      <c r="L181" s="93"/>
      <c r="M181" s="87" t="str">
        <f t="shared" si="4"/>
        <v xml:space="preserve"> </v>
      </c>
    </row>
    <row r="182" spans="1:13" ht="33.75" customHeight="1" x14ac:dyDescent="0.3">
      <c r="A182" s="88" t="str">
        <f>IF(+COUNTA(C182)&gt;=1,①報告担当者!$B$9," ")</f>
        <v xml:space="preserve"> </v>
      </c>
      <c r="B182" s="89" t="str">
        <f>IF(+COUNTA(C182)&gt;=1,①報告担当者!$B$12," ")</f>
        <v xml:space="preserve"> </v>
      </c>
      <c r="C182" s="80"/>
      <c r="D182" s="60"/>
      <c r="E182" s="90"/>
      <c r="F182" s="91"/>
      <c r="G182" s="92"/>
      <c r="H182" s="93"/>
      <c r="I182" s="86" t="str">
        <f t="shared" si="5"/>
        <v xml:space="preserve"> </v>
      </c>
      <c r="J182" s="91"/>
      <c r="K182" s="92"/>
      <c r="L182" s="93"/>
      <c r="M182" s="87" t="str">
        <f t="shared" si="4"/>
        <v xml:space="preserve"> </v>
      </c>
    </row>
    <row r="183" spans="1:13" ht="33.75" customHeight="1" x14ac:dyDescent="0.3">
      <c r="A183" s="88" t="str">
        <f>IF(+COUNTA(C183)&gt;=1,①報告担当者!$B$9," ")</f>
        <v xml:space="preserve"> </v>
      </c>
      <c r="B183" s="89" t="str">
        <f>IF(+COUNTA(C183)&gt;=1,①報告担当者!$B$12," ")</f>
        <v xml:space="preserve"> </v>
      </c>
      <c r="C183" s="80"/>
      <c r="D183" s="60"/>
      <c r="E183" s="90"/>
      <c r="F183" s="91"/>
      <c r="G183" s="92"/>
      <c r="H183" s="93"/>
      <c r="I183" s="86" t="str">
        <f t="shared" si="5"/>
        <v xml:space="preserve"> </v>
      </c>
      <c r="J183" s="91"/>
      <c r="K183" s="92"/>
      <c r="L183" s="93"/>
      <c r="M183" s="87" t="str">
        <f t="shared" si="4"/>
        <v xml:space="preserve"> </v>
      </c>
    </row>
    <row r="184" spans="1:13" ht="33.75" customHeight="1" x14ac:dyDescent="0.3">
      <c r="A184" s="88" t="str">
        <f>IF(+COUNTA(C184)&gt;=1,①報告担当者!$B$9," ")</f>
        <v xml:space="preserve"> </v>
      </c>
      <c r="B184" s="89" t="str">
        <f>IF(+COUNTA(C184)&gt;=1,①報告担当者!$B$12," ")</f>
        <v xml:space="preserve"> </v>
      </c>
      <c r="C184" s="80"/>
      <c r="D184" s="60"/>
      <c r="E184" s="90"/>
      <c r="F184" s="91"/>
      <c r="G184" s="92"/>
      <c r="H184" s="93"/>
      <c r="I184" s="86" t="str">
        <f t="shared" si="5"/>
        <v xml:space="preserve"> </v>
      </c>
      <c r="J184" s="91"/>
      <c r="K184" s="92"/>
      <c r="L184" s="93"/>
      <c r="M184" s="87" t="str">
        <f t="shared" si="4"/>
        <v xml:space="preserve"> </v>
      </c>
    </row>
    <row r="185" spans="1:13" ht="33.75" customHeight="1" x14ac:dyDescent="0.3">
      <c r="A185" s="88" t="str">
        <f>IF(+COUNTA(C185)&gt;=1,①報告担当者!$B$9," ")</f>
        <v xml:space="preserve"> </v>
      </c>
      <c r="B185" s="89" t="str">
        <f>IF(+COUNTA(C185)&gt;=1,①報告担当者!$B$12," ")</f>
        <v xml:space="preserve"> </v>
      </c>
      <c r="C185" s="80"/>
      <c r="D185" s="60"/>
      <c r="E185" s="90"/>
      <c r="F185" s="91"/>
      <c r="G185" s="92"/>
      <c r="H185" s="93"/>
      <c r="I185" s="86" t="str">
        <f t="shared" si="5"/>
        <v xml:space="preserve"> </v>
      </c>
      <c r="J185" s="91"/>
      <c r="K185" s="92"/>
      <c r="L185" s="93"/>
      <c r="M185" s="87" t="str">
        <f t="shared" si="4"/>
        <v xml:space="preserve"> </v>
      </c>
    </row>
    <row r="186" spans="1:13" ht="33.75" customHeight="1" x14ac:dyDescent="0.3">
      <c r="A186" s="88" t="str">
        <f>IF(+COUNTA(C186)&gt;=1,①報告担当者!$B$9," ")</f>
        <v xml:space="preserve"> </v>
      </c>
      <c r="B186" s="89" t="str">
        <f>IF(+COUNTA(C186)&gt;=1,①報告担当者!$B$12," ")</f>
        <v xml:space="preserve"> </v>
      </c>
      <c r="C186" s="80"/>
      <c r="D186" s="60"/>
      <c r="E186" s="90"/>
      <c r="F186" s="91"/>
      <c r="G186" s="92"/>
      <c r="H186" s="93"/>
      <c r="I186" s="86" t="str">
        <f t="shared" si="5"/>
        <v xml:space="preserve"> </v>
      </c>
      <c r="J186" s="91"/>
      <c r="K186" s="92"/>
      <c r="L186" s="93"/>
      <c r="M186" s="87" t="str">
        <f t="shared" si="4"/>
        <v xml:space="preserve"> </v>
      </c>
    </row>
    <row r="187" spans="1:13" ht="33.75" customHeight="1" x14ac:dyDescent="0.3">
      <c r="A187" s="88" t="str">
        <f>IF(+COUNTA(C187)&gt;=1,①報告担当者!$B$9," ")</f>
        <v xml:space="preserve"> </v>
      </c>
      <c r="B187" s="89" t="str">
        <f>IF(+COUNTA(C187)&gt;=1,①報告担当者!$B$12," ")</f>
        <v xml:space="preserve"> </v>
      </c>
      <c r="C187" s="80"/>
      <c r="D187" s="60"/>
      <c r="E187" s="90"/>
      <c r="F187" s="91"/>
      <c r="G187" s="92"/>
      <c r="H187" s="93"/>
      <c r="I187" s="86" t="str">
        <f t="shared" si="5"/>
        <v xml:space="preserve"> </v>
      </c>
      <c r="J187" s="91"/>
      <c r="K187" s="92"/>
      <c r="L187" s="93"/>
      <c r="M187" s="87" t="str">
        <f t="shared" si="4"/>
        <v xml:space="preserve"> </v>
      </c>
    </row>
    <row r="188" spans="1:13" ht="33.75" customHeight="1" x14ac:dyDescent="0.3">
      <c r="A188" s="88" t="str">
        <f>IF(+COUNTA(C188)&gt;=1,①報告担当者!$B$9," ")</f>
        <v xml:space="preserve"> </v>
      </c>
      <c r="B188" s="89" t="str">
        <f>IF(+COUNTA(C188)&gt;=1,①報告担当者!$B$12," ")</f>
        <v xml:space="preserve"> </v>
      </c>
      <c r="C188" s="80"/>
      <c r="D188" s="60"/>
      <c r="E188" s="90"/>
      <c r="F188" s="91"/>
      <c r="G188" s="92"/>
      <c r="H188" s="93"/>
      <c r="I188" s="86" t="str">
        <f t="shared" si="5"/>
        <v xml:space="preserve"> </v>
      </c>
      <c r="J188" s="91"/>
      <c r="K188" s="92"/>
      <c r="L188" s="93"/>
      <c r="M188" s="87" t="str">
        <f t="shared" si="4"/>
        <v xml:space="preserve"> </v>
      </c>
    </row>
    <row r="189" spans="1:13" ht="33.75" customHeight="1" x14ac:dyDescent="0.3">
      <c r="A189" s="88" t="str">
        <f>IF(+COUNTA(C189)&gt;=1,①報告担当者!$B$9," ")</f>
        <v xml:space="preserve"> </v>
      </c>
      <c r="B189" s="89" t="str">
        <f>IF(+COUNTA(C189)&gt;=1,①報告担当者!$B$12," ")</f>
        <v xml:space="preserve"> </v>
      </c>
      <c r="C189" s="80"/>
      <c r="D189" s="60"/>
      <c r="E189" s="90"/>
      <c r="F189" s="91"/>
      <c r="G189" s="92"/>
      <c r="H189" s="93"/>
      <c r="I189" s="86" t="str">
        <f t="shared" si="5"/>
        <v xml:space="preserve"> </v>
      </c>
      <c r="J189" s="91"/>
      <c r="K189" s="92"/>
      <c r="L189" s="93"/>
      <c r="M189" s="87" t="str">
        <f t="shared" si="4"/>
        <v xml:space="preserve"> </v>
      </c>
    </row>
    <row r="190" spans="1:13" ht="33.75" customHeight="1" x14ac:dyDescent="0.3">
      <c r="A190" s="88" t="str">
        <f>IF(+COUNTA(C190)&gt;=1,①報告担当者!$B$9," ")</f>
        <v xml:space="preserve"> </v>
      </c>
      <c r="B190" s="89" t="str">
        <f>IF(+COUNTA(C190)&gt;=1,①報告担当者!$B$12," ")</f>
        <v xml:space="preserve"> </v>
      </c>
      <c r="C190" s="80"/>
      <c r="D190" s="60"/>
      <c r="E190" s="90"/>
      <c r="F190" s="91"/>
      <c r="G190" s="92"/>
      <c r="H190" s="93"/>
      <c r="I190" s="86" t="str">
        <f t="shared" si="5"/>
        <v xml:space="preserve"> </v>
      </c>
      <c r="J190" s="91"/>
      <c r="K190" s="92"/>
      <c r="L190" s="93"/>
      <c r="M190" s="87" t="str">
        <f t="shared" si="4"/>
        <v xml:space="preserve"> </v>
      </c>
    </row>
    <row r="191" spans="1:13" ht="33.75" customHeight="1" x14ac:dyDescent="0.3">
      <c r="A191" s="88" t="str">
        <f>IF(+COUNTA(C191)&gt;=1,①報告担当者!$B$9," ")</f>
        <v xml:space="preserve"> </v>
      </c>
      <c r="B191" s="89" t="str">
        <f>IF(+COUNTA(C191)&gt;=1,①報告担当者!$B$12," ")</f>
        <v xml:space="preserve"> </v>
      </c>
      <c r="C191" s="80"/>
      <c r="D191" s="60"/>
      <c r="E191" s="90"/>
      <c r="F191" s="91"/>
      <c r="G191" s="92"/>
      <c r="H191" s="93"/>
      <c r="I191" s="86" t="str">
        <f t="shared" si="5"/>
        <v xml:space="preserve"> </v>
      </c>
      <c r="J191" s="91"/>
      <c r="K191" s="92"/>
      <c r="L191" s="93"/>
      <c r="M191" s="87" t="str">
        <f t="shared" si="4"/>
        <v xml:space="preserve"> </v>
      </c>
    </row>
    <row r="192" spans="1:13" ht="33.75" customHeight="1" x14ac:dyDescent="0.3">
      <c r="A192" s="88" t="str">
        <f>IF(+COUNTA(C192)&gt;=1,①報告担当者!$B$9," ")</f>
        <v xml:space="preserve"> </v>
      </c>
      <c r="B192" s="89" t="str">
        <f>IF(+COUNTA(C192)&gt;=1,①報告担当者!$B$12," ")</f>
        <v xml:space="preserve"> </v>
      </c>
      <c r="C192" s="80"/>
      <c r="D192" s="60"/>
      <c r="E192" s="90"/>
      <c r="F192" s="91"/>
      <c r="G192" s="92"/>
      <c r="H192" s="93"/>
      <c r="I192" s="86" t="str">
        <f t="shared" si="5"/>
        <v xml:space="preserve"> </v>
      </c>
      <c r="J192" s="91"/>
      <c r="K192" s="92"/>
      <c r="L192" s="93"/>
      <c r="M192" s="87" t="str">
        <f t="shared" si="4"/>
        <v xml:space="preserve"> </v>
      </c>
    </row>
    <row r="193" spans="1:13" ht="33.75" customHeight="1" x14ac:dyDescent="0.3">
      <c r="A193" s="88" t="str">
        <f>IF(+COUNTA(C193)&gt;=1,①報告担当者!$B$9," ")</f>
        <v xml:space="preserve"> </v>
      </c>
      <c r="B193" s="89" t="str">
        <f>IF(+COUNTA(C193)&gt;=1,①報告担当者!$B$12," ")</f>
        <v xml:space="preserve"> </v>
      </c>
      <c r="C193" s="80"/>
      <c r="D193" s="60"/>
      <c r="E193" s="90"/>
      <c r="F193" s="91"/>
      <c r="G193" s="92"/>
      <c r="H193" s="93"/>
      <c r="I193" s="86" t="str">
        <f t="shared" si="5"/>
        <v xml:space="preserve"> </v>
      </c>
      <c r="J193" s="91"/>
      <c r="K193" s="92"/>
      <c r="L193" s="93"/>
      <c r="M193" s="87" t="str">
        <f t="shared" si="4"/>
        <v xml:space="preserve"> </v>
      </c>
    </row>
    <row r="194" spans="1:13" ht="33.75" customHeight="1" x14ac:dyDescent="0.3">
      <c r="A194" s="88" t="str">
        <f>IF(+COUNTA(C194)&gt;=1,①報告担当者!$B$9," ")</f>
        <v xml:space="preserve"> </v>
      </c>
      <c r="B194" s="89" t="str">
        <f>IF(+COUNTA(C194)&gt;=1,①報告担当者!$B$12," ")</f>
        <v xml:space="preserve"> </v>
      </c>
      <c r="C194" s="80"/>
      <c r="D194" s="60"/>
      <c r="E194" s="90"/>
      <c r="F194" s="91"/>
      <c r="G194" s="92"/>
      <c r="H194" s="93"/>
      <c r="I194" s="86" t="str">
        <f t="shared" si="5"/>
        <v xml:space="preserve"> </v>
      </c>
      <c r="J194" s="91"/>
      <c r="K194" s="92"/>
      <c r="L194" s="93"/>
      <c r="M194" s="87" t="str">
        <f t="shared" si="4"/>
        <v xml:space="preserve"> </v>
      </c>
    </row>
    <row r="195" spans="1:13" ht="33.75" customHeight="1" x14ac:dyDescent="0.3">
      <c r="A195" s="88" t="str">
        <f>IF(+COUNTA(C195)&gt;=1,①報告担当者!$B$9," ")</f>
        <v xml:space="preserve"> </v>
      </c>
      <c r="B195" s="89" t="str">
        <f>IF(+COUNTA(C195)&gt;=1,①報告担当者!$B$12," ")</f>
        <v xml:space="preserve"> </v>
      </c>
      <c r="C195" s="80"/>
      <c r="D195" s="60"/>
      <c r="E195" s="90"/>
      <c r="F195" s="91"/>
      <c r="G195" s="92"/>
      <c r="H195" s="93"/>
      <c r="I195" s="86" t="str">
        <f t="shared" si="5"/>
        <v xml:space="preserve"> </v>
      </c>
      <c r="J195" s="91"/>
      <c r="K195" s="92"/>
      <c r="L195" s="93"/>
      <c r="M195" s="87" t="str">
        <f t="shared" si="4"/>
        <v xml:space="preserve"> </v>
      </c>
    </row>
    <row r="196" spans="1:13" ht="33.75" customHeight="1" x14ac:dyDescent="0.3">
      <c r="A196" s="88" t="str">
        <f>IF(+COUNTA(C196)&gt;=1,①報告担当者!$B$9," ")</f>
        <v xml:space="preserve"> </v>
      </c>
      <c r="B196" s="89" t="str">
        <f>IF(+COUNTA(C196)&gt;=1,①報告担当者!$B$12," ")</f>
        <v xml:space="preserve"> </v>
      </c>
      <c r="C196" s="80"/>
      <c r="D196" s="60"/>
      <c r="E196" s="90"/>
      <c r="F196" s="91"/>
      <c r="G196" s="92"/>
      <c r="H196" s="93"/>
      <c r="I196" s="86" t="str">
        <f t="shared" si="5"/>
        <v xml:space="preserve"> </v>
      </c>
      <c r="J196" s="91"/>
      <c r="K196" s="92"/>
      <c r="L196" s="93"/>
      <c r="M196" s="87" t="str">
        <f t="shared" si="4"/>
        <v xml:space="preserve"> </v>
      </c>
    </row>
    <row r="197" spans="1:13" ht="33.75" customHeight="1" x14ac:dyDescent="0.3">
      <c r="A197" s="88" t="str">
        <f>IF(+COUNTA(C197)&gt;=1,①報告担当者!$B$9," ")</f>
        <v xml:space="preserve"> </v>
      </c>
      <c r="B197" s="89" t="str">
        <f>IF(+COUNTA(C197)&gt;=1,①報告担当者!$B$12," ")</f>
        <v xml:space="preserve"> </v>
      </c>
      <c r="C197" s="80"/>
      <c r="D197" s="60"/>
      <c r="E197" s="90"/>
      <c r="F197" s="91"/>
      <c r="G197" s="92"/>
      <c r="H197" s="93"/>
      <c r="I197" s="86" t="str">
        <f t="shared" si="5"/>
        <v xml:space="preserve"> </v>
      </c>
      <c r="J197" s="91"/>
      <c r="K197" s="92"/>
      <c r="L197" s="93"/>
      <c r="M197" s="87" t="str">
        <f t="shared" si="4"/>
        <v xml:space="preserve"> </v>
      </c>
    </row>
    <row r="198" spans="1:13" ht="33.75" customHeight="1" x14ac:dyDescent="0.3">
      <c r="A198" s="88" t="str">
        <f>IF(+COUNTA(C198)&gt;=1,①報告担当者!$B$9," ")</f>
        <v xml:space="preserve"> </v>
      </c>
      <c r="B198" s="89" t="str">
        <f>IF(+COUNTA(C198)&gt;=1,①報告担当者!$B$12," ")</f>
        <v xml:space="preserve"> </v>
      </c>
      <c r="C198" s="80"/>
      <c r="D198" s="60"/>
      <c r="E198" s="90"/>
      <c r="F198" s="91"/>
      <c r="G198" s="92"/>
      <c r="H198" s="93"/>
      <c r="I198" s="86" t="str">
        <f t="shared" si="5"/>
        <v xml:space="preserve"> </v>
      </c>
      <c r="J198" s="91"/>
      <c r="K198" s="92"/>
      <c r="L198" s="93"/>
      <c r="M198" s="87" t="str">
        <f t="shared" si="4"/>
        <v xml:space="preserve"> </v>
      </c>
    </row>
    <row r="199" spans="1:13" ht="33.75" customHeight="1" x14ac:dyDescent="0.3">
      <c r="A199" s="88" t="str">
        <f>IF(+COUNTA(C199)&gt;=1,①報告担当者!$B$9," ")</f>
        <v xml:space="preserve"> </v>
      </c>
      <c r="B199" s="89" t="str">
        <f>IF(+COUNTA(C199)&gt;=1,①報告担当者!$B$12," ")</f>
        <v xml:space="preserve"> </v>
      </c>
      <c r="C199" s="80"/>
      <c r="D199" s="60"/>
      <c r="E199" s="90"/>
      <c r="F199" s="91"/>
      <c r="G199" s="92"/>
      <c r="H199" s="93"/>
      <c r="I199" s="86" t="str">
        <f t="shared" si="5"/>
        <v xml:space="preserve"> </v>
      </c>
      <c r="J199" s="91"/>
      <c r="K199" s="92"/>
      <c r="L199" s="93"/>
      <c r="M199" s="87" t="str">
        <f t="shared" si="4"/>
        <v xml:space="preserve"> </v>
      </c>
    </row>
    <row r="200" spans="1:13" ht="33.75" customHeight="1" x14ac:dyDescent="0.3">
      <c r="A200" s="88" t="str">
        <f>IF(+COUNTA(C200)&gt;=1,①報告担当者!$B$9," ")</f>
        <v xml:space="preserve"> </v>
      </c>
      <c r="B200" s="89" t="str">
        <f>IF(+COUNTA(C200)&gt;=1,①報告担当者!$B$12," ")</f>
        <v xml:space="preserve"> </v>
      </c>
      <c r="C200" s="80"/>
      <c r="D200" s="60"/>
      <c r="E200" s="90"/>
      <c r="F200" s="91"/>
      <c r="G200" s="92"/>
      <c r="H200" s="93"/>
      <c r="I200" s="86" t="str">
        <f t="shared" si="5"/>
        <v xml:space="preserve"> </v>
      </c>
      <c r="J200" s="91"/>
      <c r="K200" s="92"/>
      <c r="L200" s="93"/>
      <c r="M200" s="87" t="str">
        <f t="shared" si="4"/>
        <v xml:space="preserve"> </v>
      </c>
    </row>
    <row r="201" spans="1:13" ht="33.75" customHeight="1" x14ac:dyDescent="0.3">
      <c r="A201" s="88" t="str">
        <f>IF(+COUNTA(C201)&gt;=1,①報告担当者!$B$9," ")</f>
        <v xml:space="preserve"> </v>
      </c>
      <c r="B201" s="89" t="str">
        <f>IF(+COUNTA(C201)&gt;=1,①報告担当者!$B$12," ")</f>
        <v xml:space="preserve"> </v>
      </c>
      <c r="C201" s="80"/>
      <c r="D201" s="60"/>
      <c r="E201" s="90"/>
      <c r="F201" s="91"/>
      <c r="G201" s="92"/>
      <c r="H201" s="93"/>
      <c r="I201" s="86" t="str">
        <f t="shared" si="5"/>
        <v xml:space="preserve"> </v>
      </c>
      <c r="J201" s="91"/>
      <c r="K201" s="92"/>
      <c r="L201" s="93"/>
      <c r="M201" s="87" t="str">
        <f t="shared" si="4"/>
        <v xml:space="preserve"> </v>
      </c>
    </row>
    <row r="202" spans="1:13" ht="33.75" customHeight="1" x14ac:dyDescent="0.3">
      <c r="A202" s="88" t="str">
        <f>IF(+COUNTA(C202)&gt;=1,①報告担当者!$B$9," ")</f>
        <v xml:space="preserve"> </v>
      </c>
      <c r="B202" s="89" t="str">
        <f>IF(+COUNTA(C202)&gt;=1,①報告担当者!$B$12," ")</f>
        <v xml:space="preserve"> </v>
      </c>
      <c r="C202" s="80"/>
      <c r="D202" s="60"/>
      <c r="E202" s="90"/>
      <c r="F202" s="91"/>
      <c r="G202" s="92"/>
      <c r="H202" s="93"/>
      <c r="I202" s="86" t="str">
        <f t="shared" si="5"/>
        <v xml:space="preserve"> </v>
      </c>
      <c r="J202" s="91"/>
      <c r="K202" s="92"/>
      <c r="L202" s="93"/>
      <c r="M202" s="87" t="str">
        <f t="shared" si="4"/>
        <v xml:space="preserve"> </v>
      </c>
    </row>
    <row r="203" spans="1:13" ht="33.75" customHeight="1" x14ac:dyDescent="0.3">
      <c r="A203" s="88" t="str">
        <f>IF(+COUNTA(C203)&gt;=1,①報告担当者!$B$9," ")</f>
        <v xml:space="preserve"> </v>
      </c>
      <c r="B203" s="89" t="str">
        <f>IF(+COUNTA(C203)&gt;=1,①報告担当者!$B$12," ")</f>
        <v xml:space="preserve"> </v>
      </c>
      <c r="C203" s="80"/>
      <c r="D203" s="60"/>
      <c r="E203" s="90"/>
      <c r="F203" s="91"/>
      <c r="G203" s="92"/>
      <c r="H203" s="93"/>
      <c r="I203" s="86" t="str">
        <f t="shared" si="5"/>
        <v xml:space="preserve"> </v>
      </c>
      <c r="J203" s="91"/>
      <c r="K203" s="92"/>
      <c r="L203" s="93"/>
      <c r="M203" s="87" t="str">
        <f t="shared" si="4"/>
        <v xml:space="preserve"> </v>
      </c>
    </row>
    <row r="204" spans="1:13" ht="33.75" customHeight="1" x14ac:dyDescent="0.3">
      <c r="A204" s="88" t="str">
        <f>IF(+COUNTA(C204)&gt;=1,①報告担当者!$B$9," ")</f>
        <v xml:space="preserve"> </v>
      </c>
      <c r="B204" s="89" t="str">
        <f>IF(+COUNTA(C204)&gt;=1,①報告担当者!$B$12," ")</f>
        <v xml:space="preserve"> </v>
      </c>
      <c r="C204" s="80"/>
      <c r="D204" s="60"/>
      <c r="E204" s="90"/>
      <c r="F204" s="91"/>
      <c r="G204" s="92"/>
      <c r="H204" s="93"/>
      <c r="I204" s="86" t="str">
        <f t="shared" si="5"/>
        <v xml:space="preserve"> </v>
      </c>
      <c r="J204" s="91"/>
      <c r="K204" s="92"/>
      <c r="L204" s="93"/>
      <c r="M204" s="87" t="str">
        <f t="shared" si="4"/>
        <v xml:space="preserve"> </v>
      </c>
    </row>
    <row r="205" spans="1:13" ht="33.75" customHeight="1" x14ac:dyDescent="0.3">
      <c r="A205" s="88" t="str">
        <f>IF(+COUNTA(C205)&gt;=1,①報告担当者!$B$9," ")</f>
        <v xml:space="preserve"> </v>
      </c>
      <c r="B205" s="89" t="str">
        <f>IF(+COUNTA(C205)&gt;=1,①報告担当者!$B$12," ")</f>
        <v xml:space="preserve"> </v>
      </c>
      <c r="C205" s="80"/>
      <c r="D205" s="60"/>
      <c r="E205" s="90"/>
      <c r="F205" s="91"/>
      <c r="G205" s="92"/>
      <c r="H205" s="93"/>
      <c r="I205" s="86" t="str">
        <f t="shared" si="5"/>
        <v xml:space="preserve"> </v>
      </c>
      <c r="J205" s="91"/>
      <c r="K205" s="92"/>
      <c r="L205" s="93"/>
      <c r="M205" s="87" t="str">
        <f t="shared" si="4"/>
        <v xml:space="preserve"> </v>
      </c>
    </row>
    <row r="206" spans="1:13" ht="33.75" customHeight="1" x14ac:dyDescent="0.3">
      <c r="A206" s="88" t="str">
        <f>IF(+COUNTA(C206)&gt;=1,①報告担当者!$B$9," ")</f>
        <v xml:space="preserve"> </v>
      </c>
      <c r="B206" s="89" t="str">
        <f>IF(+COUNTA(C206)&gt;=1,①報告担当者!$B$12," ")</f>
        <v xml:space="preserve"> </v>
      </c>
      <c r="C206" s="80"/>
      <c r="D206" s="60"/>
      <c r="E206" s="90"/>
      <c r="F206" s="91"/>
      <c r="G206" s="92"/>
      <c r="H206" s="93"/>
      <c r="I206" s="86" t="str">
        <f t="shared" si="5"/>
        <v xml:space="preserve"> </v>
      </c>
      <c r="J206" s="91"/>
      <c r="K206" s="92"/>
      <c r="L206" s="93"/>
      <c r="M206" s="87" t="str">
        <f t="shared" si="4"/>
        <v xml:space="preserve"> </v>
      </c>
    </row>
    <row r="207" spans="1:13" ht="33.75" customHeight="1" x14ac:dyDescent="0.3">
      <c r="A207" s="88" t="str">
        <f>IF(+COUNTA(C207)&gt;=1,①報告担当者!$B$9," ")</f>
        <v xml:space="preserve"> </v>
      </c>
      <c r="B207" s="89" t="str">
        <f>IF(+COUNTA(C207)&gt;=1,①報告担当者!$B$12," ")</f>
        <v xml:space="preserve"> </v>
      </c>
      <c r="C207" s="80"/>
      <c r="D207" s="60"/>
      <c r="E207" s="90"/>
      <c r="F207" s="91"/>
      <c r="G207" s="92"/>
      <c r="H207" s="93"/>
      <c r="I207" s="86" t="str">
        <f t="shared" si="5"/>
        <v xml:space="preserve"> </v>
      </c>
      <c r="J207" s="91"/>
      <c r="K207" s="92"/>
      <c r="L207" s="93"/>
      <c r="M207" s="87" t="str">
        <f t="shared" si="4"/>
        <v xml:space="preserve"> </v>
      </c>
    </row>
    <row r="208" spans="1:13" ht="33.75" customHeight="1" x14ac:dyDescent="0.3">
      <c r="A208" s="88" t="str">
        <f>IF(+COUNTA(C208)&gt;=1,①報告担当者!$B$9," ")</f>
        <v xml:space="preserve"> </v>
      </c>
      <c r="B208" s="89" t="str">
        <f>IF(+COUNTA(C208)&gt;=1,①報告担当者!$B$12," ")</f>
        <v xml:space="preserve"> </v>
      </c>
      <c r="C208" s="80"/>
      <c r="D208" s="60"/>
      <c r="E208" s="90"/>
      <c r="F208" s="91"/>
      <c r="G208" s="92"/>
      <c r="H208" s="93"/>
      <c r="I208" s="86" t="str">
        <f t="shared" si="5"/>
        <v xml:space="preserve"> </v>
      </c>
      <c r="J208" s="91"/>
      <c r="K208" s="92"/>
      <c r="L208" s="93"/>
      <c r="M208" s="87" t="str">
        <f t="shared" si="4"/>
        <v xml:space="preserve"> </v>
      </c>
    </row>
  </sheetData>
  <sheetProtection sheet="1" insertRows="0" selectLockedCells="1" sort="0"/>
  <mergeCells count="5">
    <mergeCell ref="A4:M4"/>
    <mergeCell ref="F14:I14"/>
    <mergeCell ref="J14:M14"/>
    <mergeCell ref="A14:A15"/>
    <mergeCell ref="B14:B15"/>
  </mergeCells>
  <phoneticPr fontId="2"/>
  <dataValidations count="2">
    <dataValidation type="whole" operator="greaterThanOrEqual" allowBlank="1" showInputMessage="1" showErrorMessage="1" error="数字を入力してください" sqref="F17:H208 J17:L208" xr:uid="{00000000-0002-0000-0100-000000000000}">
      <formula1>0</formula1>
    </dataValidation>
    <dataValidation imeMode="hiragana" allowBlank="1" showInputMessage="1" showErrorMessage="1" sqref="E17:E208" xr:uid="{9B7B00AD-3B2E-48AF-9519-34366878F8D3}"/>
  </dataValidations>
  <pageMargins left="0.47244094488188981" right="0.23622047244094491" top="0.35433070866141736" bottom="0.23622047244094491" header="0.51181102362204722" footer="0.39370078740157483"/>
  <pageSetup paperSize="9" scale="62" fitToHeight="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"/>
  <sheetViews>
    <sheetView zoomScale="85" zoomScaleNormal="85" workbookViewId="0">
      <selection activeCell="E17" sqref="E17"/>
    </sheetView>
  </sheetViews>
  <sheetFormatPr defaultColWidth="9" defaultRowHeight="15" x14ac:dyDescent="0.3"/>
  <cols>
    <col min="1" max="1" width="17.77734375" style="3" customWidth="1"/>
    <col min="2" max="2" width="15.88671875" style="3" customWidth="1"/>
    <col min="3" max="3" width="17.77734375" style="3" customWidth="1"/>
    <col min="4" max="4" width="21.21875" style="3" customWidth="1"/>
    <col min="5" max="5" width="21.33203125" style="3" customWidth="1"/>
    <col min="6" max="6" width="14.6640625" style="40" customWidth="1"/>
    <col min="7" max="7" width="10.77734375" style="3" customWidth="1"/>
    <col min="8" max="8" width="18.6640625" style="3" customWidth="1"/>
    <col min="9" max="9" width="14.6640625" style="3" customWidth="1"/>
    <col min="10" max="10" width="9.33203125" style="3" customWidth="1"/>
    <col min="11" max="11" width="22.33203125" style="3" customWidth="1"/>
    <col min="12" max="12" width="1.44140625" style="3" customWidth="1"/>
    <col min="13" max="13" width="1.33203125" style="3" customWidth="1"/>
    <col min="14" max="16384" width="9" style="3"/>
  </cols>
  <sheetData>
    <row r="1" spans="1:14" ht="8.5500000000000007" customHeight="1" x14ac:dyDescent="0.3">
      <c r="F1" s="3"/>
    </row>
    <row r="2" spans="1:14" ht="25.5" customHeight="1" x14ac:dyDescent="0.45">
      <c r="A2" s="35" t="s">
        <v>21</v>
      </c>
      <c r="F2" s="36"/>
      <c r="I2" s="37"/>
    </row>
    <row r="3" spans="1:14" x14ac:dyDescent="0.3">
      <c r="F3" s="3"/>
    </row>
    <row r="4" spans="1:14" s="24" customFormat="1" ht="27" x14ac:dyDescent="0.5">
      <c r="A4" s="154" t="s">
        <v>95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8"/>
    </row>
    <row r="5" spans="1:14" s="24" customFormat="1" ht="27" x14ac:dyDescent="0.5">
      <c r="A5" s="39"/>
      <c r="B5" s="39"/>
      <c r="C5" s="39"/>
      <c r="D5" s="39"/>
      <c r="E5" s="39"/>
      <c r="F5" s="39"/>
      <c r="G5" s="39"/>
      <c r="H5" s="39"/>
      <c r="I5" s="39"/>
    </row>
    <row r="6" spans="1:14" s="24" customFormat="1" ht="24.6" x14ac:dyDescent="0.45">
      <c r="I6" s="111" t="s">
        <v>25</v>
      </c>
      <c r="J6" s="112" t="str">
        <f>"   "&amp;+①報告担当者!B9</f>
        <v xml:space="preserve">   </v>
      </c>
      <c r="K6" s="112"/>
    </row>
    <row r="7" spans="1:14" s="24" customFormat="1" ht="24" customHeight="1" x14ac:dyDescent="0.45">
      <c r="A7" s="23" t="s">
        <v>41</v>
      </c>
      <c r="I7" s="114" t="s">
        <v>27</v>
      </c>
      <c r="J7" s="112" t="str">
        <f>②VIPの部!$K$9</f>
        <v xml:space="preserve">    様</v>
      </c>
      <c r="K7" s="112"/>
    </row>
    <row r="8" spans="1:14" ht="22.5" customHeight="1" x14ac:dyDescent="0.35">
      <c r="A8" s="26" t="s">
        <v>42</v>
      </c>
      <c r="F8" s="3"/>
      <c r="I8" s="114" t="s">
        <v>29</v>
      </c>
      <c r="J8" s="115" t="str">
        <f>"   "&amp;+①報告担当者!B15</f>
        <v xml:space="preserve">   </v>
      </c>
      <c r="K8" s="115"/>
    </row>
    <row r="9" spans="1:14" ht="22.5" customHeight="1" x14ac:dyDescent="0.3">
      <c r="A9" s="26" t="s">
        <v>24</v>
      </c>
      <c r="F9" s="3"/>
    </row>
    <row r="10" spans="1:14" ht="22.5" customHeight="1" x14ac:dyDescent="0.3">
      <c r="A10" s="26" t="s">
        <v>43</v>
      </c>
      <c r="F10" s="3"/>
    </row>
    <row r="11" spans="1:14" ht="22.5" customHeight="1" x14ac:dyDescent="0.3">
      <c r="A11" s="26" t="s">
        <v>28</v>
      </c>
    </row>
    <row r="12" spans="1:14" ht="21.75" customHeight="1" x14ac:dyDescent="0.35">
      <c r="A12" s="26" t="s">
        <v>87</v>
      </c>
      <c r="F12" s="41"/>
    </row>
    <row r="13" spans="1:14" ht="20.25" customHeight="1" thickBot="1" x14ac:dyDescent="0.35">
      <c r="A13" s="26"/>
      <c r="F13" s="42"/>
    </row>
    <row r="14" spans="1:14" s="43" customFormat="1" ht="43.5" customHeight="1" thickBot="1" x14ac:dyDescent="0.25">
      <c r="A14" s="168" t="s">
        <v>31</v>
      </c>
      <c r="B14" s="170" t="s">
        <v>32</v>
      </c>
      <c r="C14" s="144" t="s">
        <v>33</v>
      </c>
      <c r="D14" s="144" t="s">
        <v>34</v>
      </c>
      <c r="E14" s="145" t="s">
        <v>35</v>
      </c>
      <c r="F14" s="155" t="s">
        <v>93</v>
      </c>
      <c r="G14" s="156"/>
      <c r="H14" s="157"/>
      <c r="I14" s="165" t="s">
        <v>96</v>
      </c>
      <c r="J14" s="166"/>
      <c r="K14" s="167"/>
    </row>
    <row r="15" spans="1:14" s="43" customFormat="1" ht="54.75" customHeight="1" thickBot="1" x14ac:dyDescent="0.25">
      <c r="A15" s="169"/>
      <c r="B15" s="171"/>
      <c r="C15" s="142" t="s">
        <v>90</v>
      </c>
      <c r="D15" s="142" t="s">
        <v>88</v>
      </c>
      <c r="E15" s="143" t="s">
        <v>89</v>
      </c>
      <c r="F15" s="146" t="s">
        <v>85</v>
      </c>
      <c r="G15" s="44" t="s">
        <v>37</v>
      </c>
      <c r="H15" s="45" t="s">
        <v>38</v>
      </c>
      <c r="I15" s="147" t="s">
        <v>85</v>
      </c>
      <c r="J15" s="44" t="s">
        <v>37</v>
      </c>
      <c r="K15" s="46" t="s">
        <v>40</v>
      </c>
    </row>
    <row r="16" spans="1:14" s="43" customFormat="1" ht="36" customHeight="1" thickTop="1" x14ac:dyDescent="0.2">
      <c r="A16" s="47" t="str">
        <f>IF(+COUNTA(C16)&gt;=1,①報告担当者!$B$9," ")</f>
        <v xml:space="preserve"> </v>
      </c>
      <c r="B16" s="48" t="str">
        <f>IF(+COUNTA(C16)&gt;=1,①報告担当者!$B$12," ")</f>
        <v xml:space="preserve"> </v>
      </c>
      <c r="C16" s="49"/>
      <c r="D16" s="49"/>
      <c r="E16" s="50"/>
      <c r="F16" s="51"/>
      <c r="G16" s="52"/>
      <c r="H16" s="152" t="str">
        <f>IF(F16&gt;=30,"年金ダイヤモンド賞",IF(F16&gt;=20,"年金プラチナ賞",IF(F16&gt;=10,"年金ゴールド賞",IF(F16&gt;0,"該当なし"," "))))</f>
        <v xml:space="preserve"> </v>
      </c>
      <c r="I16" s="51"/>
      <c r="J16" s="53"/>
      <c r="K16" s="54" t="str">
        <f>IF(I16&gt;=40,"年金ロングラン賞40",IF(I16&gt;=30,"年金ロングラン賞30",IF(I16&gt;=20,"年金ロングラン賞20",IF(I16&gt;0,"該当なし"," "))))</f>
        <v xml:space="preserve"> </v>
      </c>
    </row>
    <row r="17" spans="1:11" ht="36" customHeight="1" x14ac:dyDescent="0.3">
      <c r="A17" s="47" t="str">
        <f>IF(+COUNTA(C17)&gt;=1,①報告担当者!$B$9," ")</f>
        <v xml:space="preserve"> </v>
      </c>
      <c r="B17" s="48" t="str">
        <f>IF(+COUNTA(C17)&gt;=1,①報告担当者!$B$12," ")</f>
        <v xml:space="preserve"> </v>
      </c>
      <c r="C17" s="55"/>
      <c r="D17" s="55"/>
      <c r="E17" s="56"/>
      <c r="F17" s="51"/>
      <c r="G17" s="57"/>
      <c r="H17" s="58" t="str">
        <f t="shared" ref="H17:H28" si="0">IF(F17&gt;=50,"創立５０周年記念特別賞",IF(F17&gt;=30,"年金ダイヤモンド賞",IF(F17&gt;=20,"年金プラチナ賞",IF(F17&gt;=10,"年金ゴールド賞",IF(F17&gt;0,"該当なし"," ")))))</f>
        <v xml:space="preserve"> </v>
      </c>
      <c r="I17" s="51"/>
      <c r="J17" s="53"/>
      <c r="K17" s="59" t="str">
        <f t="shared" ref="K17:K28" si="1">IF(I17&gt;=40,"年金ロングラン賞40",IF(I17&gt;=30,"年金ロングラン賞30",IF(I17&gt;=20,"年金ロングラン賞20",IF(I17&gt;0,"該当なし"," "))))</f>
        <v xml:space="preserve"> </v>
      </c>
    </row>
    <row r="18" spans="1:11" ht="36" customHeight="1" x14ac:dyDescent="0.3">
      <c r="A18" s="47" t="str">
        <f>IF(+COUNTA(C18)&gt;=1,①報告担当者!$B$9," ")</f>
        <v xml:space="preserve"> </v>
      </c>
      <c r="B18" s="48" t="str">
        <f>IF(+COUNTA(C18)&gt;=1,①報告担当者!$B$12," ")</f>
        <v xml:space="preserve"> </v>
      </c>
      <c r="C18" s="55"/>
      <c r="D18" s="55"/>
      <c r="E18" s="56"/>
      <c r="F18" s="51"/>
      <c r="G18" s="57"/>
      <c r="H18" s="58" t="str">
        <f t="shared" si="0"/>
        <v xml:space="preserve"> </v>
      </c>
      <c r="I18" s="51"/>
      <c r="J18" s="53"/>
      <c r="K18" s="59" t="str">
        <f t="shared" si="1"/>
        <v xml:space="preserve"> </v>
      </c>
    </row>
    <row r="19" spans="1:11" ht="36" customHeight="1" x14ac:dyDescent="0.3">
      <c r="A19" s="47" t="str">
        <f>IF(+COUNTA(C19)&gt;=1,①報告担当者!$B$9," ")</f>
        <v xml:space="preserve"> </v>
      </c>
      <c r="B19" s="48" t="str">
        <f>IF(+COUNTA(C19)&gt;=1,①報告担当者!$B$12," ")</f>
        <v xml:space="preserve"> </v>
      </c>
      <c r="C19" s="55"/>
      <c r="D19" s="55"/>
      <c r="E19" s="56"/>
      <c r="F19" s="51"/>
      <c r="G19" s="57"/>
      <c r="H19" s="58" t="str">
        <f t="shared" si="0"/>
        <v xml:space="preserve"> </v>
      </c>
      <c r="I19" s="51"/>
      <c r="J19" s="53"/>
      <c r="K19" s="59" t="str">
        <f t="shared" si="1"/>
        <v xml:space="preserve"> </v>
      </c>
    </row>
    <row r="20" spans="1:11" ht="36" customHeight="1" x14ac:dyDescent="0.3">
      <c r="A20" s="47" t="str">
        <f>IF(+COUNTA(C20)&gt;=1,①報告担当者!$B$9," ")</f>
        <v xml:space="preserve"> </v>
      </c>
      <c r="B20" s="48" t="str">
        <f>IF(+COUNTA(C20)&gt;=1,①報告担当者!$B$12," ")</f>
        <v xml:space="preserve"> </v>
      </c>
      <c r="C20" s="55"/>
      <c r="D20" s="55"/>
      <c r="E20" s="56"/>
      <c r="F20" s="51"/>
      <c r="G20" s="57"/>
      <c r="H20" s="58" t="str">
        <f t="shared" si="0"/>
        <v xml:space="preserve"> </v>
      </c>
      <c r="I20" s="51"/>
      <c r="J20" s="53"/>
      <c r="K20" s="59" t="str">
        <f t="shared" si="1"/>
        <v xml:space="preserve"> </v>
      </c>
    </row>
    <row r="21" spans="1:11" ht="36" customHeight="1" x14ac:dyDescent="0.3">
      <c r="A21" s="47" t="str">
        <f>IF(+COUNTA(C21)&gt;=1,①報告担当者!$B$9," ")</f>
        <v xml:space="preserve"> </v>
      </c>
      <c r="B21" s="48" t="str">
        <f>IF(+COUNTA(C21)&gt;=1,①報告担当者!$B$12," ")</f>
        <v xml:space="preserve"> </v>
      </c>
      <c r="C21" s="55"/>
      <c r="D21" s="55"/>
      <c r="E21" s="56"/>
      <c r="F21" s="51"/>
      <c r="G21" s="57"/>
      <c r="H21" s="58" t="str">
        <f t="shared" si="0"/>
        <v xml:space="preserve"> </v>
      </c>
      <c r="I21" s="51"/>
      <c r="J21" s="53"/>
      <c r="K21" s="59" t="str">
        <f t="shared" si="1"/>
        <v xml:space="preserve"> </v>
      </c>
    </row>
    <row r="22" spans="1:11" ht="36" customHeight="1" x14ac:dyDescent="0.3">
      <c r="A22" s="47" t="str">
        <f>IF(+COUNTA(C22)&gt;=1,①報告担当者!$B$9," ")</f>
        <v xml:space="preserve"> </v>
      </c>
      <c r="B22" s="48" t="str">
        <f>IF(+COUNTA(C22)&gt;=1,①報告担当者!$B$12," ")</f>
        <v xml:space="preserve"> </v>
      </c>
      <c r="C22" s="55"/>
      <c r="D22" s="55"/>
      <c r="E22" s="56"/>
      <c r="F22" s="51"/>
      <c r="G22" s="57"/>
      <c r="H22" s="58" t="str">
        <f t="shared" si="0"/>
        <v xml:space="preserve"> </v>
      </c>
      <c r="I22" s="51"/>
      <c r="J22" s="53"/>
      <c r="K22" s="59" t="str">
        <f t="shared" ref="K22:K23" si="2">IF(I22&gt;=40,"年金ロングラン賞40",IF(I22&gt;=30,"年金ロングラン賞30",IF(I22&gt;=20,"年金ロングラン賞20",IF(I22&gt;0,"該当なし"," "))))</f>
        <v xml:space="preserve"> </v>
      </c>
    </row>
    <row r="23" spans="1:11" ht="36" customHeight="1" x14ac:dyDescent="0.3">
      <c r="A23" s="47" t="str">
        <f>IF(+COUNTA(C23)&gt;=1,①報告担当者!$B$9," ")</f>
        <v xml:space="preserve"> </v>
      </c>
      <c r="B23" s="48" t="str">
        <f>IF(+COUNTA(C23)&gt;=1,①報告担当者!$B$12," ")</f>
        <v xml:space="preserve"> </v>
      </c>
      <c r="C23" s="55"/>
      <c r="D23" s="55"/>
      <c r="E23" s="56"/>
      <c r="F23" s="51"/>
      <c r="G23" s="57"/>
      <c r="H23" s="58" t="str">
        <f t="shared" si="0"/>
        <v xml:space="preserve"> </v>
      </c>
      <c r="I23" s="51"/>
      <c r="J23" s="53"/>
      <c r="K23" s="59" t="str">
        <f t="shared" si="2"/>
        <v xml:space="preserve"> </v>
      </c>
    </row>
    <row r="24" spans="1:11" ht="36" customHeight="1" x14ac:dyDescent="0.3">
      <c r="A24" s="47" t="str">
        <f>IF(+COUNTA(C24)&gt;=1,①報告担当者!$B$9," ")</f>
        <v xml:space="preserve"> </v>
      </c>
      <c r="B24" s="48" t="str">
        <f>IF(+COUNTA(C24)&gt;=1,①報告担当者!$B$12," ")</f>
        <v xml:space="preserve"> </v>
      </c>
      <c r="C24" s="55"/>
      <c r="D24" s="55"/>
      <c r="E24" s="56"/>
      <c r="F24" s="51"/>
      <c r="G24" s="57"/>
      <c r="H24" s="58" t="str">
        <f t="shared" si="0"/>
        <v xml:space="preserve"> </v>
      </c>
      <c r="I24" s="51"/>
      <c r="J24" s="53"/>
      <c r="K24" s="59" t="str">
        <f t="shared" si="1"/>
        <v xml:space="preserve"> </v>
      </c>
    </row>
    <row r="25" spans="1:11" ht="36" customHeight="1" x14ac:dyDescent="0.3">
      <c r="A25" s="47" t="str">
        <f>IF(+COUNTA(C25)&gt;=1,①報告担当者!$B$9," ")</f>
        <v xml:space="preserve"> </v>
      </c>
      <c r="B25" s="48" t="str">
        <f>IF(+COUNTA(C25)&gt;=1,①報告担当者!$B$12," ")</f>
        <v xml:space="preserve"> </v>
      </c>
      <c r="C25" s="55"/>
      <c r="D25" s="55"/>
      <c r="E25" s="56"/>
      <c r="F25" s="51"/>
      <c r="G25" s="57"/>
      <c r="H25" s="58" t="str">
        <f t="shared" si="0"/>
        <v xml:space="preserve"> </v>
      </c>
      <c r="I25" s="51"/>
      <c r="J25" s="53"/>
      <c r="K25" s="59" t="str">
        <f t="shared" si="1"/>
        <v xml:space="preserve"> </v>
      </c>
    </row>
    <row r="26" spans="1:11" ht="36" customHeight="1" x14ac:dyDescent="0.3">
      <c r="A26" s="47" t="str">
        <f>IF(+COUNTA(C26)&gt;=1,①報告担当者!$B$9," ")</f>
        <v xml:space="preserve"> </v>
      </c>
      <c r="B26" s="48" t="str">
        <f>IF(+COUNTA(C26)&gt;=1,①報告担当者!$B$12," ")</f>
        <v xml:space="preserve"> </v>
      </c>
      <c r="C26" s="55"/>
      <c r="D26" s="55"/>
      <c r="E26" s="56"/>
      <c r="F26" s="51"/>
      <c r="G26" s="57"/>
      <c r="H26" s="58" t="str">
        <f t="shared" si="0"/>
        <v xml:space="preserve"> </v>
      </c>
      <c r="I26" s="51"/>
      <c r="J26" s="53"/>
      <c r="K26" s="59" t="str">
        <f t="shared" si="1"/>
        <v xml:space="preserve"> </v>
      </c>
    </row>
    <row r="27" spans="1:11" ht="36" customHeight="1" x14ac:dyDescent="0.3">
      <c r="A27" s="47" t="str">
        <f>IF(+COUNTA(C27)&gt;=1,①報告担当者!$B$9," ")</f>
        <v xml:space="preserve"> </v>
      </c>
      <c r="B27" s="48" t="str">
        <f>IF(+COUNTA(C27)&gt;=1,①報告担当者!$B$12," ")</f>
        <v xml:space="preserve"> </v>
      </c>
      <c r="C27" s="55"/>
      <c r="D27" s="55"/>
      <c r="E27" s="56"/>
      <c r="F27" s="51"/>
      <c r="G27" s="57"/>
      <c r="H27" s="58" t="str">
        <f t="shared" si="0"/>
        <v xml:space="preserve"> </v>
      </c>
      <c r="I27" s="51"/>
      <c r="J27" s="53"/>
      <c r="K27" s="59" t="str">
        <f t="shared" si="1"/>
        <v xml:space="preserve"> </v>
      </c>
    </row>
    <row r="28" spans="1:11" ht="36" customHeight="1" x14ac:dyDescent="0.3">
      <c r="A28" s="47" t="str">
        <f>IF(+COUNTA(C28)&gt;=1,①報告担当者!$B$9," ")</f>
        <v xml:space="preserve"> </v>
      </c>
      <c r="B28" s="48" t="str">
        <f>IF(+COUNTA(C28)&gt;=1,①報告担当者!$B$12," ")</f>
        <v xml:space="preserve"> </v>
      </c>
      <c r="C28" s="60"/>
      <c r="D28" s="60"/>
      <c r="E28" s="61"/>
      <c r="F28" s="62"/>
      <c r="G28" s="57"/>
      <c r="H28" s="58" t="str">
        <f t="shared" si="0"/>
        <v xml:space="preserve"> </v>
      </c>
      <c r="I28" s="62"/>
      <c r="J28" s="57"/>
      <c r="K28" s="59" t="str">
        <f t="shared" si="1"/>
        <v xml:space="preserve"> </v>
      </c>
    </row>
  </sheetData>
  <sheetProtection algorithmName="SHA-512" hashValue="clYN/DEowv1cgNqcICzVwoWFp5BZaj4ad8DwwlE2IKWp+hh2SHRL3D7hHSn7AgzoyfFXE29Eesn1OwaOVsuDyg==" saltValue="8Ot54gLQUZ+oSDB+X0fGEg==" spinCount="100000" sheet="1" insertRows="0" selectLockedCells="1"/>
  <mergeCells count="5">
    <mergeCell ref="A4:M4"/>
    <mergeCell ref="F14:H14"/>
    <mergeCell ref="I14:K14"/>
    <mergeCell ref="A14:A15"/>
    <mergeCell ref="B14:B15"/>
  </mergeCells>
  <phoneticPr fontId="2"/>
  <dataValidations count="1">
    <dataValidation imeMode="hiragana" allowBlank="1" showInputMessage="1" showErrorMessage="1" sqref="E16:E28" xr:uid="{52C6E9A6-0D2D-404A-B491-BA25D209EF05}"/>
  </dataValidations>
  <pageMargins left="0.53" right="0.21" top="0.34" bottom="0.2" header="0.51200000000000001" footer="0.51200000000000001"/>
  <pageSetup paperSize="9" scale="6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90" zoomScaleNormal="90" workbookViewId="0">
      <selection activeCell="B13" sqref="B13:B14"/>
    </sheetView>
  </sheetViews>
  <sheetFormatPr defaultColWidth="9" defaultRowHeight="15" x14ac:dyDescent="0.2"/>
  <cols>
    <col min="1" max="1" width="2.109375" style="1" customWidth="1"/>
    <col min="2" max="2" width="57.77734375" style="1" customWidth="1"/>
    <col min="3" max="4" width="18.88671875" style="1" customWidth="1"/>
    <col min="5" max="5" width="17.44140625" style="1" customWidth="1"/>
    <col min="6" max="16384" width="9" style="1"/>
  </cols>
  <sheetData>
    <row r="1" spans="1:5" ht="33" customHeight="1" x14ac:dyDescent="0.2">
      <c r="B1" s="121" t="s">
        <v>86</v>
      </c>
      <c r="C1" s="108"/>
      <c r="D1" s="109"/>
    </row>
    <row r="2" spans="1:5" ht="27" x14ac:dyDescent="0.2">
      <c r="B2" s="122"/>
    </row>
    <row r="3" spans="1:5" s="24" customFormat="1" ht="32.25" customHeight="1" x14ac:dyDescent="0.45">
      <c r="A3" s="23" t="s">
        <v>44</v>
      </c>
      <c r="E3" s="25"/>
    </row>
    <row r="4" spans="1:5" s="26" customFormat="1" ht="22.5" customHeight="1" x14ac:dyDescent="0.3">
      <c r="A4" s="26" t="s">
        <v>45</v>
      </c>
    </row>
    <row r="5" spans="1:5" s="26" customFormat="1" ht="22.5" customHeight="1" x14ac:dyDescent="0.3">
      <c r="A5" s="26" t="s">
        <v>46</v>
      </c>
    </row>
    <row r="6" spans="1:5" s="26" customFormat="1" ht="21" customHeight="1" x14ac:dyDescent="0.3">
      <c r="A6" s="26" t="s">
        <v>47</v>
      </c>
    </row>
    <row r="7" spans="1:5" s="26" customFormat="1" ht="22.5" customHeight="1" x14ac:dyDescent="0.3">
      <c r="A7" s="26" t="s">
        <v>48</v>
      </c>
    </row>
    <row r="8" spans="1:5" s="26" customFormat="1" ht="22.5" customHeight="1" x14ac:dyDescent="0.3">
      <c r="B8" s="26" t="s">
        <v>49</v>
      </c>
    </row>
    <row r="9" spans="1:5" s="26" customFormat="1" ht="22.5" customHeight="1" x14ac:dyDescent="0.3"/>
    <row r="11" spans="1:5" ht="18" customHeight="1" thickBot="1" x14ac:dyDescent="0.25">
      <c r="B11" s="27" t="s">
        <v>50</v>
      </c>
    </row>
    <row r="12" spans="1:5" ht="57" customHeight="1" x14ac:dyDescent="0.2">
      <c r="B12" s="140" t="s">
        <v>51</v>
      </c>
      <c r="C12" s="151" t="s">
        <v>60</v>
      </c>
      <c r="D12" s="148" t="s">
        <v>62</v>
      </c>
    </row>
    <row r="13" spans="1:5" ht="42" customHeight="1" x14ac:dyDescent="0.3">
      <c r="B13" s="178" t="str">
        <f>IF(+COUNTA(②VIPの部!C17)&gt;=1,①報告担当者!$B$12," ")</f>
        <v xml:space="preserve"> </v>
      </c>
      <c r="C13" s="184"/>
      <c r="D13" s="149" t="str">
        <f>IF(C13&gt;=30,"  ",IF(OR(C13&gt;=20,C18&gt;=3000000),"優秀支社20",IF(C13&gt;=10,"優秀支社",IF(C13&lt;=9,"  "))))</f>
        <v xml:space="preserve">  </v>
      </c>
    </row>
    <row r="14" spans="1:5" ht="42" customHeight="1" thickBot="1" x14ac:dyDescent="0.25">
      <c r="B14" s="179"/>
      <c r="C14" s="185"/>
      <c r="D14" s="150" t="str">
        <f>IF(C13&gt;=120,"優秀支社120",IF(C13&gt;=100,"優秀支社100",IF(C13&gt;=80,"優秀支社80",IF(C13&gt;=60,"優秀支社60",IF(C13&gt;=50,"優秀支社50",IF(C13&gt;=40,"優秀支社40",IF(C13&gt;=30,"優秀支社30",IF(C13&lt;30,"     "))))))))</f>
        <v xml:space="preserve">     </v>
      </c>
    </row>
    <row r="15" spans="1:5" ht="30" customHeight="1" x14ac:dyDescent="0.2">
      <c r="B15" s="176" t="s">
        <v>52</v>
      </c>
      <c r="C15" s="172" t="s">
        <v>97</v>
      </c>
      <c r="D15" s="173"/>
    </row>
    <row r="16" spans="1:5" ht="26.25" customHeight="1" x14ac:dyDescent="0.2">
      <c r="B16" s="177"/>
      <c r="C16" s="174"/>
      <c r="D16" s="175"/>
    </row>
    <row r="17" spans="2:4" ht="18" customHeight="1" x14ac:dyDescent="0.2">
      <c r="B17" s="33" t="s">
        <v>53</v>
      </c>
      <c r="C17" s="182"/>
      <c r="D17" s="183"/>
    </row>
    <row r="18" spans="2:4" ht="66.75" customHeight="1" thickBot="1" x14ac:dyDescent="0.25">
      <c r="B18" s="34"/>
      <c r="C18" s="180"/>
      <c r="D18" s="181"/>
    </row>
    <row r="19" spans="2:4" ht="44.25" customHeight="1" x14ac:dyDescent="0.2"/>
  </sheetData>
  <sheetProtection algorithmName="SHA-512" hashValue="xI+OjArLTetqU2Xf4D5oO/FfXkoPoJ6eatvC4BNAzXOZz0By2Hwk93fA03FRpN8jHGAGKu6uZqpaqC0VwCXz/Q==" saltValue="/voCVBMYPFheH4jewufmLQ==" spinCount="100000" sheet="1" formatCells="0"/>
  <mergeCells count="6">
    <mergeCell ref="C15:D16"/>
    <mergeCell ref="B15:B16"/>
    <mergeCell ref="B13:B14"/>
    <mergeCell ref="C18:D18"/>
    <mergeCell ref="C17:D17"/>
    <mergeCell ref="C13:C14"/>
  </mergeCells>
  <phoneticPr fontId="2"/>
  <dataValidations count="1">
    <dataValidation type="whole" operator="greaterThanOrEqual" allowBlank="1" showInputMessage="1" showErrorMessage="1" sqref="C18" xr:uid="{00000000-0002-0000-0300-000000000000}">
      <formula1>0</formula1>
    </dataValidation>
  </dataValidations>
  <pageMargins left="0.31496062992125984" right="0.31496062992125984" top="0.74803149606299213" bottom="0.62992125984251968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6"/>
  <sheetViews>
    <sheetView zoomScaleNormal="100" workbookViewId="0">
      <selection activeCell="B10" sqref="B10:B11"/>
    </sheetView>
  </sheetViews>
  <sheetFormatPr defaultColWidth="9" defaultRowHeight="15" x14ac:dyDescent="0.2"/>
  <cols>
    <col min="1" max="1" width="1.77734375" style="1" customWidth="1"/>
    <col min="2" max="2" width="69" style="1" customWidth="1"/>
    <col min="3" max="3" width="21.88671875" style="1" customWidth="1"/>
    <col min="4" max="16384" width="9" style="1"/>
  </cols>
  <sheetData>
    <row r="1" spans="1:5" ht="33" customHeight="1" x14ac:dyDescent="0.2">
      <c r="A1" s="195" t="s">
        <v>54</v>
      </c>
      <c r="B1" s="196"/>
      <c r="C1" s="197"/>
    </row>
    <row r="2" spans="1:5" s="24" customFormat="1" ht="24" customHeight="1" x14ac:dyDescent="0.45">
      <c r="A2" s="23" t="s">
        <v>55</v>
      </c>
      <c r="E2" s="25"/>
    </row>
    <row r="3" spans="1:5" s="3" customFormat="1" ht="21" customHeight="1" x14ac:dyDescent="0.3">
      <c r="A3" s="123" t="s">
        <v>56</v>
      </c>
    </row>
    <row r="4" spans="1:5" s="26" customFormat="1" ht="21" customHeight="1" x14ac:dyDescent="0.3">
      <c r="A4" s="26" t="s">
        <v>57</v>
      </c>
    </row>
    <row r="5" spans="1:5" s="26" customFormat="1" ht="21" customHeight="1" x14ac:dyDescent="0.3">
      <c r="A5" s="26" t="s">
        <v>47</v>
      </c>
    </row>
    <row r="6" spans="1:5" ht="14.25" customHeight="1" x14ac:dyDescent="0.2">
      <c r="B6" s="27" t="s">
        <v>58</v>
      </c>
      <c r="C6" s="122"/>
    </row>
    <row r="7" spans="1:5" ht="18" x14ac:dyDescent="0.2">
      <c r="B7" s="7"/>
      <c r="C7" s="7"/>
    </row>
    <row r="8" spans="1:5" ht="15.6" thickBot="1" x14ac:dyDescent="0.25"/>
    <row r="9" spans="1:5" ht="20.100000000000001" customHeight="1" x14ac:dyDescent="0.2">
      <c r="B9" s="28" t="s">
        <v>59</v>
      </c>
      <c r="C9" s="15" t="s">
        <v>60</v>
      </c>
    </row>
    <row r="10" spans="1:5" ht="15.75" customHeight="1" x14ac:dyDescent="0.2">
      <c r="B10" s="188"/>
      <c r="C10" s="184"/>
    </row>
    <row r="11" spans="1:5" ht="35.25" customHeight="1" thickBot="1" x14ac:dyDescent="0.25">
      <c r="B11" s="189"/>
      <c r="C11" s="200"/>
    </row>
    <row r="12" spans="1:5" ht="9.9" customHeight="1" x14ac:dyDescent="0.2">
      <c r="B12" s="176" t="s">
        <v>61</v>
      </c>
      <c r="C12" s="193" t="s">
        <v>62</v>
      </c>
    </row>
    <row r="13" spans="1:5" ht="9.9" customHeight="1" x14ac:dyDescent="0.2">
      <c r="B13" s="177"/>
      <c r="C13" s="194"/>
    </row>
    <row r="14" spans="1:5" ht="18.75" customHeight="1" x14ac:dyDescent="0.2">
      <c r="B14" s="29" t="s">
        <v>53</v>
      </c>
      <c r="C14" s="186" t="str">
        <f>IF(C10&gt;=25,"優秀機関賞25",IF(C10&gt;=20,"優秀機関賞20",IF(C10&gt;=15,"優秀機関賞15",IF(C10&gt;=10,"優秀機関賞10",IF(C10&gt;=5,"優秀機関賞5",IF(C10&gt;=3,"優秀機関賞",IF(C10&gt;0,"該当なし"," ")))))))</f>
        <v xml:space="preserve"> </v>
      </c>
    </row>
    <row r="15" spans="1:5" ht="33" customHeight="1" thickBot="1" x14ac:dyDescent="0.25">
      <c r="B15" s="30"/>
      <c r="C15" s="187" t="str">
        <f t="shared" ref="C15" si="0">IF(A15&gt;=30,"年金ダイヤモンド賞",IF(A15&gt;=20,"年金プラチナ賞",IF(A15&gt;=10,"年金ゴールド賞",IF(A15&gt;0,"該当なし"," "))))</f>
        <v xml:space="preserve"> </v>
      </c>
    </row>
    <row r="16" spans="1:5" ht="18.75" customHeight="1" x14ac:dyDescent="0.2">
      <c r="B16" s="31"/>
      <c r="C16" s="32"/>
    </row>
    <row r="17" spans="2:3" ht="15.6" thickBot="1" x14ac:dyDescent="0.25">
      <c r="B17" s="27"/>
    </row>
    <row r="18" spans="2:3" ht="20.100000000000001" customHeight="1" x14ac:dyDescent="0.2">
      <c r="B18" s="28" t="s">
        <v>59</v>
      </c>
      <c r="C18" s="15" t="s">
        <v>60</v>
      </c>
    </row>
    <row r="19" spans="2:3" ht="15.75" customHeight="1" x14ac:dyDescent="0.2">
      <c r="B19" s="188"/>
      <c r="C19" s="184"/>
    </row>
    <row r="20" spans="2:3" ht="36.75" customHeight="1" thickBot="1" x14ac:dyDescent="0.25">
      <c r="B20" s="189"/>
      <c r="C20" s="200"/>
    </row>
    <row r="21" spans="2:3" ht="9.9" customHeight="1" x14ac:dyDescent="0.2">
      <c r="B21" s="176" t="s">
        <v>61</v>
      </c>
      <c r="C21" s="193" t="s">
        <v>62</v>
      </c>
    </row>
    <row r="22" spans="2:3" ht="9.9" customHeight="1" x14ac:dyDescent="0.2">
      <c r="B22" s="177"/>
      <c r="C22" s="194"/>
    </row>
    <row r="23" spans="2:3" ht="19.5" customHeight="1" x14ac:dyDescent="0.2">
      <c r="B23" s="29" t="s">
        <v>53</v>
      </c>
      <c r="C23" s="186" t="str">
        <f>IF(C19&gt;=25,"優秀機関賞25",IF(C19&gt;=20,"優秀機関賞20",IF(C19&gt;=15,"優秀機関賞15",IF(C19&gt;=10,"優秀機関賞10",IF(C19&gt;=5,"優秀機関賞5",IF(C19&gt;=3,"優秀機関賞",IF(C19&gt;0,"該当なし"," ")))))))</f>
        <v xml:space="preserve"> </v>
      </c>
    </row>
    <row r="24" spans="2:3" ht="33" customHeight="1" thickBot="1" x14ac:dyDescent="0.25">
      <c r="B24" s="30"/>
      <c r="C24" s="187" t="str">
        <f t="shared" ref="C24" si="1">IF(A24&gt;=30,"年金ダイヤモンド賞",IF(A24&gt;=20,"年金プラチナ賞",IF(A24&gt;=10,"年金ゴールド賞",IF(A24&gt;0,"該当なし"," "))))</f>
        <v xml:space="preserve"> </v>
      </c>
    </row>
    <row r="25" spans="2:3" ht="21" customHeight="1" x14ac:dyDescent="0.2">
      <c r="B25" s="7"/>
      <c r="C25" s="7"/>
    </row>
    <row r="26" spans="2:3" ht="15.6" thickBot="1" x14ac:dyDescent="0.25">
      <c r="B26" s="27"/>
    </row>
    <row r="27" spans="2:3" ht="20.100000000000001" customHeight="1" x14ac:dyDescent="0.2">
      <c r="B27" s="28" t="s">
        <v>59</v>
      </c>
      <c r="C27" s="15" t="s">
        <v>60</v>
      </c>
    </row>
    <row r="28" spans="2:3" ht="15.75" customHeight="1" x14ac:dyDescent="0.2">
      <c r="B28" s="188"/>
      <c r="C28" s="184"/>
    </row>
    <row r="29" spans="2:3" ht="35.25" customHeight="1" thickBot="1" x14ac:dyDescent="0.25">
      <c r="B29" s="189"/>
      <c r="C29" s="200"/>
    </row>
    <row r="30" spans="2:3" ht="9.9" customHeight="1" x14ac:dyDescent="0.2">
      <c r="B30" s="176" t="s">
        <v>61</v>
      </c>
      <c r="C30" s="193" t="s">
        <v>62</v>
      </c>
    </row>
    <row r="31" spans="2:3" ht="9.9" customHeight="1" x14ac:dyDescent="0.2">
      <c r="B31" s="177"/>
      <c r="C31" s="194"/>
    </row>
    <row r="32" spans="2:3" ht="18.75" customHeight="1" x14ac:dyDescent="0.2">
      <c r="B32" s="29" t="s">
        <v>53</v>
      </c>
      <c r="C32" s="186" t="str">
        <f>IF(C28&gt;=25,"優秀機関賞25",IF(C28&gt;=20,"優秀機関賞20",IF(C28&gt;=15,"優秀機関賞15",IF(C28&gt;=10,"優秀機関賞10",IF(C28&gt;=5,"優秀機関賞5",IF(C28&gt;=3,"優秀機関賞",IF(C28&gt;0,"該当なし"," ")))))))</f>
        <v xml:space="preserve"> </v>
      </c>
    </row>
    <row r="33" spans="1:5" ht="33" customHeight="1" thickBot="1" x14ac:dyDescent="0.25">
      <c r="B33" s="30"/>
      <c r="C33" s="187" t="str">
        <f t="shared" ref="C33" si="2">IF(A33&gt;=30,"年金ダイヤモンド賞",IF(A33&gt;=20,"年金プラチナ賞",IF(A33&gt;=10,"年金ゴールド賞",IF(A33&gt;0,"該当なし"," "))))</f>
        <v xml:space="preserve"> </v>
      </c>
    </row>
    <row r="34" spans="1:5" ht="21" customHeight="1" x14ac:dyDescent="0.2">
      <c r="B34" s="7"/>
      <c r="C34" s="7"/>
    </row>
    <row r="35" spans="1:5" ht="15.6" thickBot="1" x14ac:dyDescent="0.25">
      <c r="B35" s="27"/>
    </row>
    <row r="36" spans="1:5" ht="20.100000000000001" customHeight="1" x14ac:dyDescent="0.2">
      <c r="B36" s="28" t="s">
        <v>59</v>
      </c>
      <c r="C36" s="15" t="s">
        <v>60</v>
      </c>
    </row>
    <row r="37" spans="1:5" ht="15.75" customHeight="1" x14ac:dyDescent="0.2">
      <c r="B37" s="188"/>
      <c r="C37" s="184"/>
    </row>
    <row r="38" spans="1:5" ht="35.25" customHeight="1" thickBot="1" x14ac:dyDescent="0.25">
      <c r="B38" s="189"/>
      <c r="C38" s="200"/>
    </row>
    <row r="39" spans="1:5" ht="9.9" customHeight="1" x14ac:dyDescent="0.2">
      <c r="B39" s="176" t="s">
        <v>61</v>
      </c>
      <c r="C39" s="193" t="s">
        <v>62</v>
      </c>
    </row>
    <row r="40" spans="1:5" ht="9.9" customHeight="1" x14ac:dyDescent="0.2">
      <c r="B40" s="177"/>
      <c r="C40" s="194"/>
    </row>
    <row r="41" spans="1:5" ht="18.75" customHeight="1" x14ac:dyDescent="0.2">
      <c r="B41" s="29" t="s">
        <v>53</v>
      </c>
      <c r="C41" s="186" t="str">
        <f>IF(C37&gt;=25,"優秀機関賞25",IF(C37&gt;=20,"優秀機関賞20",IF(C37&gt;=15,"優秀機関賞15",IF(C37&gt;=10,"優秀機関賞10",IF(C37&gt;=5,"優秀機関賞5",IF(C37&gt;=3,"優秀機関賞",IF(C37&gt;0,"該当なし"," ")))))))</f>
        <v xml:space="preserve"> </v>
      </c>
    </row>
    <row r="42" spans="1:5" ht="33" customHeight="1" thickBot="1" x14ac:dyDescent="0.25">
      <c r="B42" s="30"/>
      <c r="C42" s="187" t="str">
        <f t="shared" ref="C42" si="3">IF(A42&gt;=30,"年金ダイヤモンド賞",IF(A42&gt;=20,"年金プラチナ賞",IF(A42&gt;=10,"年金ゴールド賞",IF(A42&gt;0,"該当なし"," "))))</f>
        <v xml:space="preserve"> </v>
      </c>
    </row>
    <row r="43" spans="1:5" ht="7.5" customHeight="1" x14ac:dyDescent="0.2">
      <c r="B43" s="7"/>
      <c r="C43" s="7"/>
    </row>
    <row r="44" spans="1:5" ht="33" customHeight="1" x14ac:dyDescent="0.2">
      <c r="A44" s="195" t="s">
        <v>54</v>
      </c>
      <c r="B44" s="196"/>
      <c r="C44" s="197"/>
    </row>
    <row r="45" spans="1:5" s="24" customFormat="1" ht="24" customHeight="1" x14ac:dyDescent="0.45">
      <c r="A45" s="23" t="s">
        <v>55</v>
      </c>
      <c r="E45" s="25"/>
    </row>
    <row r="46" spans="1:5" s="3" customFormat="1" ht="21" customHeight="1" x14ac:dyDescent="0.3">
      <c r="A46" s="123" t="s">
        <v>56</v>
      </c>
    </row>
    <row r="47" spans="1:5" s="26" customFormat="1" ht="21" customHeight="1" x14ac:dyDescent="0.3">
      <c r="A47" s="26" t="s">
        <v>57</v>
      </c>
    </row>
    <row r="48" spans="1:5" s="26" customFormat="1" ht="21" customHeight="1" x14ac:dyDescent="0.3">
      <c r="A48" s="26" t="s">
        <v>47</v>
      </c>
    </row>
    <row r="49" spans="2:3" ht="14.25" customHeight="1" x14ac:dyDescent="0.2">
      <c r="B49" s="27" t="s">
        <v>58</v>
      </c>
      <c r="C49" s="122"/>
    </row>
    <row r="50" spans="2:3" ht="23.25" customHeight="1" thickBot="1" x14ac:dyDescent="0.25">
      <c r="B50" s="134"/>
    </row>
    <row r="51" spans="2:3" ht="20.100000000000001" customHeight="1" x14ac:dyDescent="0.2">
      <c r="B51" s="28" t="s">
        <v>59</v>
      </c>
      <c r="C51" s="15" t="s">
        <v>60</v>
      </c>
    </row>
    <row r="52" spans="2:3" ht="15.75" customHeight="1" x14ac:dyDescent="0.2">
      <c r="B52" s="188"/>
      <c r="C52" s="184"/>
    </row>
    <row r="53" spans="2:3" ht="35.25" customHeight="1" thickBot="1" x14ac:dyDescent="0.25">
      <c r="B53" s="189"/>
      <c r="C53" s="190"/>
    </row>
    <row r="54" spans="2:3" ht="9.9" customHeight="1" x14ac:dyDescent="0.2">
      <c r="B54" s="191" t="s">
        <v>61</v>
      </c>
      <c r="C54" s="198" t="s">
        <v>62</v>
      </c>
    </row>
    <row r="55" spans="2:3" ht="9.9" customHeight="1" x14ac:dyDescent="0.2">
      <c r="B55" s="192"/>
      <c r="C55" s="199"/>
    </row>
    <row r="56" spans="2:3" ht="18.75" customHeight="1" x14ac:dyDescent="0.2">
      <c r="B56" s="29" t="s">
        <v>53</v>
      </c>
      <c r="C56" s="186" t="str">
        <f>IF(C52&gt;=25,"優秀機関賞25",IF(C52&gt;=20,"優秀機関賞20",IF(C52&gt;=15,"優秀機関賞15",IF(C52&gt;=10,"優秀機関賞10",IF(C52&gt;=5,"優秀機関賞5",IF(C52&gt;=3,"優秀機関賞",IF(C52&gt;0,"該当なし"," ")))))))</f>
        <v xml:space="preserve"> </v>
      </c>
    </row>
    <row r="57" spans="2:3" ht="33" customHeight="1" thickBot="1" x14ac:dyDescent="0.25">
      <c r="B57" s="30"/>
      <c r="C57" s="187" t="str">
        <f t="shared" ref="C57" si="4">IF(A57&gt;=30,"年金ダイヤモンド賞",IF(A57&gt;=20,"年金プラチナ賞",IF(A57&gt;=10,"年金ゴールド賞",IF(A57&gt;0,"該当なし"," "))))</f>
        <v xml:space="preserve"> </v>
      </c>
    </row>
    <row r="58" spans="2:3" ht="18.75" customHeight="1" x14ac:dyDescent="0.2">
      <c r="B58" s="31"/>
      <c r="C58" s="32"/>
    </row>
    <row r="59" spans="2:3" ht="16.8" thickBot="1" x14ac:dyDescent="0.25">
      <c r="B59" s="134"/>
    </row>
    <row r="60" spans="2:3" ht="20.100000000000001" customHeight="1" x14ac:dyDescent="0.2">
      <c r="B60" s="28" t="s">
        <v>59</v>
      </c>
      <c r="C60" s="15" t="s">
        <v>60</v>
      </c>
    </row>
    <row r="61" spans="2:3" ht="15.75" customHeight="1" x14ac:dyDescent="0.2">
      <c r="B61" s="188"/>
      <c r="C61" s="184"/>
    </row>
    <row r="62" spans="2:3" ht="36.75" customHeight="1" thickBot="1" x14ac:dyDescent="0.25">
      <c r="B62" s="189"/>
      <c r="C62" s="190"/>
    </row>
    <row r="63" spans="2:3" ht="9.9" customHeight="1" x14ac:dyDescent="0.2">
      <c r="B63" s="191" t="s">
        <v>61</v>
      </c>
      <c r="C63" s="193" t="s">
        <v>62</v>
      </c>
    </row>
    <row r="64" spans="2:3" ht="9.9" customHeight="1" x14ac:dyDescent="0.2">
      <c r="B64" s="192"/>
      <c r="C64" s="194"/>
    </row>
    <row r="65" spans="2:3" ht="19.5" customHeight="1" x14ac:dyDescent="0.2">
      <c r="B65" s="29" t="s">
        <v>53</v>
      </c>
      <c r="C65" s="186" t="str">
        <f>IF(C61&gt;=25,"優秀機関賞25",IF(C61&gt;=20,"優秀機関賞20",IF(C61&gt;=15,"優秀機関賞15",IF(C61&gt;=10,"優秀機関賞10",IF(C61&gt;=5,"優秀機関賞5",IF(C61&gt;=3,"優秀機関賞",IF(C61&gt;0,"該当なし"," ")))))))</f>
        <v xml:space="preserve"> </v>
      </c>
    </row>
    <row r="66" spans="2:3" ht="33" customHeight="1" thickBot="1" x14ac:dyDescent="0.25">
      <c r="B66" s="30"/>
      <c r="C66" s="187" t="str">
        <f t="shared" ref="C66" si="5">IF(A66&gt;=30,"年金ダイヤモンド賞",IF(A66&gt;=20,"年金プラチナ賞",IF(A66&gt;=10,"年金ゴールド賞",IF(A66&gt;0,"該当なし"," "))))</f>
        <v xml:space="preserve"> </v>
      </c>
    </row>
    <row r="67" spans="2:3" ht="21" customHeight="1" x14ac:dyDescent="0.2">
      <c r="B67" s="7"/>
      <c r="C67" s="7"/>
    </row>
    <row r="68" spans="2:3" ht="16.8" thickBot="1" x14ac:dyDescent="0.25">
      <c r="B68" s="134"/>
    </row>
    <row r="69" spans="2:3" ht="20.100000000000001" customHeight="1" x14ac:dyDescent="0.2">
      <c r="B69" s="28" t="s">
        <v>59</v>
      </c>
      <c r="C69" s="15" t="s">
        <v>60</v>
      </c>
    </row>
    <row r="70" spans="2:3" ht="15.75" customHeight="1" x14ac:dyDescent="0.2">
      <c r="B70" s="188"/>
      <c r="C70" s="184"/>
    </row>
    <row r="71" spans="2:3" ht="35.25" customHeight="1" thickBot="1" x14ac:dyDescent="0.25">
      <c r="B71" s="189"/>
      <c r="C71" s="190"/>
    </row>
    <row r="72" spans="2:3" ht="9.9" customHeight="1" x14ac:dyDescent="0.2">
      <c r="B72" s="191" t="s">
        <v>61</v>
      </c>
      <c r="C72" s="193" t="s">
        <v>62</v>
      </c>
    </row>
    <row r="73" spans="2:3" ht="9.9" customHeight="1" x14ac:dyDescent="0.2">
      <c r="B73" s="192"/>
      <c r="C73" s="194"/>
    </row>
    <row r="74" spans="2:3" ht="18.75" customHeight="1" x14ac:dyDescent="0.2">
      <c r="B74" s="29" t="s">
        <v>53</v>
      </c>
      <c r="C74" s="186" t="str">
        <f>IF(C70&gt;=25,"優秀機関賞25",IF(C70&gt;=20,"優秀機関賞20",IF(C70&gt;=15,"優秀機関賞15",IF(C70&gt;=10,"優秀機関賞10",IF(C70&gt;=5,"優秀機関賞5",IF(C70&gt;=3,"優秀機関賞",IF(C70&gt;0,"該当なし"," ")))))))</f>
        <v xml:space="preserve"> </v>
      </c>
    </row>
    <row r="75" spans="2:3" ht="33" customHeight="1" thickBot="1" x14ac:dyDescent="0.25">
      <c r="B75" s="30"/>
      <c r="C75" s="187" t="str">
        <f t="shared" ref="C75" si="6">IF(A75&gt;=30,"年金ダイヤモンド賞",IF(A75&gt;=20,"年金プラチナ賞",IF(A75&gt;=10,"年金ゴールド賞",IF(A75&gt;0,"該当なし"," "))))</f>
        <v xml:space="preserve"> </v>
      </c>
    </row>
    <row r="76" spans="2:3" ht="21" customHeight="1" x14ac:dyDescent="0.2">
      <c r="B76" s="7"/>
      <c r="C76" s="7"/>
    </row>
    <row r="77" spans="2:3" ht="16.8" thickBot="1" x14ac:dyDescent="0.25">
      <c r="B77" s="134"/>
    </row>
    <row r="78" spans="2:3" ht="20.100000000000001" customHeight="1" x14ac:dyDescent="0.2">
      <c r="B78" s="28" t="s">
        <v>59</v>
      </c>
      <c r="C78" s="15" t="s">
        <v>60</v>
      </c>
    </row>
    <row r="79" spans="2:3" ht="15.75" customHeight="1" x14ac:dyDescent="0.2">
      <c r="B79" s="188"/>
      <c r="C79" s="184"/>
    </row>
    <row r="80" spans="2:3" ht="35.25" customHeight="1" thickBot="1" x14ac:dyDescent="0.25">
      <c r="B80" s="189"/>
      <c r="C80" s="190"/>
    </row>
    <row r="81" spans="2:3" ht="9.9" customHeight="1" x14ac:dyDescent="0.2">
      <c r="B81" s="191" t="s">
        <v>61</v>
      </c>
      <c r="C81" s="193" t="s">
        <v>62</v>
      </c>
    </row>
    <row r="82" spans="2:3" ht="9.9" customHeight="1" x14ac:dyDescent="0.2">
      <c r="B82" s="192"/>
      <c r="C82" s="194"/>
    </row>
    <row r="83" spans="2:3" ht="18.75" customHeight="1" x14ac:dyDescent="0.2">
      <c r="B83" s="29" t="s">
        <v>53</v>
      </c>
      <c r="C83" s="186" t="str">
        <f>IF(C79&gt;=25,"優秀機関賞25",IF(C79&gt;=20,"優秀機関賞20",IF(C79&gt;=15,"優秀機関賞15",IF(C79&gt;=10,"優秀機関賞10",IF(C79&gt;=5,"優秀機関賞5",IF(C79&gt;=3,"優秀機関賞",IF(C79&gt;0,"該当なし"," ")))))))</f>
        <v xml:space="preserve"> </v>
      </c>
    </row>
    <row r="84" spans="2:3" ht="33" customHeight="1" thickBot="1" x14ac:dyDescent="0.25">
      <c r="B84" s="30"/>
      <c r="C84" s="187" t="str">
        <f t="shared" ref="C84" si="7">IF(A84&gt;=30,"年金ダイヤモンド賞",IF(A84&gt;=20,"年金プラチナ賞",IF(A84&gt;=10,"年金ゴールド賞",IF(A84&gt;0,"該当なし"," "))))</f>
        <v xml:space="preserve"> </v>
      </c>
    </row>
    <row r="85" spans="2:3" ht="10.5" customHeight="1" x14ac:dyDescent="0.2">
      <c r="B85" s="7"/>
      <c r="C85" s="7"/>
    </row>
    <row r="86" spans="2:3" ht="17.25" customHeight="1" x14ac:dyDescent="0.2">
      <c r="B86" s="7"/>
      <c r="C86" s="7"/>
    </row>
  </sheetData>
  <sheetProtection algorithmName="SHA-512" hashValue="IZqTpSeKCydrtuGag+kDQyBveoUAUz1K/wvjPZrJNb+NTsvsOModkvVboyCnOoEQypKF+gTGK8O4F9a0QGWxFQ==" saltValue="sl+jvQ86ZR+G5gQbeVI6bQ==" spinCount="100000" sheet="1" objects="1" scenarios="1"/>
  <mergeCells count="42">
    <mergeCell ref="C41:C42"/>
    <mergeCell ref="B19:B20"/>
    <mergeCell ref="C19:C20"/>
    <mergeCell ref="B21:B22"/>
    <mergeCell ref="C23:C24"/>
    <mergeCell ref="C21:C22"/>
    <mergeCell ref="C32:C33"/>
    <mergeCell ref="B39:B40"/>
    <mergeCell ref="C39:C40"/>
    <mergeCell ref="B37:B38"/>
    <mergeCell ref="C37:C38"/>
    <mergeCell ref="A1:C1"/>
    <mergeCell ref="B28:B29"/>
    <mergeCell ref="C28:C29"/>
    <mergeCell ref="B30:B31"/>
    <mergeCell ref="C30:C31"/>
    <mergeCell ref="B10:B11"/>
    <mergeCell ref="C10:C11"/>
    <mergeCell ref="B12:B13"/>
    <mergeCell ref="C12:C13"/>
    <mergeCell ref="C14:C15"/>
    <mergeCell ref="A44:C44"/>
    <mergeCell ref="B52:B53"/>
    <mergeCell ref="C52:C53"/>
    <mergeCell ref="B54:B55"/>
    <mergeCell ref="C54:C55"/>
    <mergeCell ref="C56:C57"/>
    <mergeCell ref="B61:B62"/>
    <mergeCell ref="C61:C62"/>
    <mergeCell ref="B63:B64"/>
    <mergeCell ref="C63:C64"/>
    <mergeCell ref="C65:C66"/>
    <mergeCell ref="B70:B71"/>
    <mergeCell ref="C70:C71"/>
    <mergeCell ref="C83:C84"/>
    <mergeCell ref="B72:B73"/>
    <mergeCell ref="C72:C73"/>
    <mergeCell ref="C74:C75"/>
    <mergeCell ref="B79:B80"/>
    <mergeCell ref="C79:C80"/>
    <mergeCell ref="B81:B82"/>
    <mergeCell ref="C81:C82"/>
  </mergeCells>
  <phoneticPr fontId="2"/>
  <pageMargins left="0.51181102362204722" right="0.47244094488188981" top="0.35433070866141736" bottom="0.15748031496062992" header="0.51181102362204722" footer="0.39370078740157483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43"/>
  <sheetViews>
    <sheetView zoomScaleNormal="100" workbookViewId="0">
      <selection activeCell="B6" sqref="B6"/>
    </sheetView>
  </sheetViews>
  <sheetFormatPr defaultColWidth="9" defaultRowHeight="15" x14ac:dyDescent="0.2"/>
  <cols>
    <col min="1" max="1" width="7.88671875" style="1" customWidth="1"/>
    <col min="2" max="2" width="36.6640625" style="1" customWidth="1"/>
    <col min="3" max="3" width="18" style="1" customWidth="1"/>
    <col min="4" max="4" width="18.6640625" style="1" customWidth="1"/>
    <col min="5" max="5" width="13" style="1" customWidth="1"/>
    <col min="6" max="6" width="2.21875" style="1" customWidth="1"/>
    <col min="7" max="16384" width="9" style="1"/>
  </cols>
  <sheetData>
    <row r="1" spans="2:5" ht="6.75" customHeight="1" x14ac:dyDescent="0.2"/>
    <row r="2" spans="2:5" ht="25.5" customHeight="1" x14ac:dyDescent="0.2">
      <c r="B2" s="117" t="s">
        <v>63</v>
      </c>
      <c r="C2" s="118"/>
      <c r="D2" s="119"/>
      <c r="E2" s="2"/>
    </row>
    <row r="3" spans="2:5" ht="20.25" customHeight="1" x14ac:dyDescent="0.2">
      <c r="B3" s="120"/>
      <c r="C3" s="120"/>
      <c r="D3" s="120"/>
    </row>
    <row r="4" spans="2:5" ht="19.2" thickBot="1" x14ac:dyDescent="0.25">
      <c r="B4" s="6" t="s">
        <v>98</v>
      </c>
      <c r="C4" s="6"/>
    </row>
    <row r="5" spans="2:5" s="8" customFormat="1" ht="18" customHeight="1" x14ac:dyDescent="0.2">
      <c r="B5" s="136" t="s">
        <v>64</v>
      </c>
      <c r="C5" s="209" t="s">
        <v>64</v>
      </c>
      <c r="D5" s="210"/>
    </row>
    <row r="6" spans="2:5" s="8" customFormat="1" ht="27" customHeight="1" x14ac:dyDescent="0.2">
      <c r="B6" s="101"/>
      <c r="C6" s="205"/>
      <c r="D6" s="206"/>
    </row>
    <row r="7" spans="2:5" s="8" customFormat="1" ht="27" customHeight="1" x14ac:dyDescent="0.2">
      <c r="B7" s="101"/>
      <c r="C7" s="205"/>
      <c r="D7" s="206"/>
    </row>
    <row r="8" spans="2:5" ht="27" customHeight="1" x14ac:dyDescent="0.2">
      <c r="B8" s="21"/>
      <c r="C8" s="205"/>
      <c r="D8" s="206"/>
    </row>
    <row r="9" spans="2:5" ht="6" customHeight="1" x14ac:dyDescent="0.2">
      <c r="B9" s="7"/>
      <c r="C9" s="7"/>
    </row>
    <row r="10" spans="2:5" ht="19.5" customHeight="1" thickBot="1" x14ac:dyDescent="0.25">
      <c r="B10" s="6" t="s">
        <v>99</v>
      </c>
      <c r="C10" s="6"/>
    </row>
    <row r="11" spans="2:5" s="8" customFormat="1" ht="17.25" customHeight="1" x14ac:dyDescent="0.2">
      <c r="B11" s="137" t="s">
        <v>64</v>
      </c>
      <c r="C11" s="211" t="s">
        <v>64</v>
      </c>
      <c r="D11" s="212"/>
    </row>
    <row r="12" spans="2:5" ht="30" customHeight="1" x14ac:dyDescent="0.2">
      <c r="B12" s="21"/>
      <c r="C12" s="205"/>
      <c r="D12" s="206"/>
    </row>
    <row r="13" spans="2:5" ht="30" customHeight="1" x14ac:dyDescent="0.2">
      <c r="B13" s="21"/>
      <c r="C13" s="205"/>
      <c r="D13" s="206"/>
    </row>
    <row r="14" spans="2:5" ht="30" customHeight="1" x14ac:dyDescent="0.2">
      <c r="B14" s="21"/>
      <c r="C14" s="205"/>
      <c r="D14" s="206"/>
    </row>
    <row r="15" spans="2:5" ht="30" customHeight="1" x14ac:dyDescent="0.2">
      <c r="B15" s="21"/>
      <c r="C15" s="205"/>
      <c r="D15" s="206"/>
    </row>
    <row r="16" spans="2:5" ht="30" customHeight="1" x14ac:dyDescent="0.2">
      <c r="B16" s="21"/>
      <c r="C16" s="205"/>
      <c r="D16" s="206"/>
    </row>
    <row r="17" spans="2:4" ht="30" customHeight="1" x14ac:dyDescent="0.2">
      <c r="B17" s="21"/>
      <c r="C17" s="205"/>
      <c r="D17" s="206"/>
    </row>
    <row r="18" spans="2:4" ht="30" customHeight="1" x14ac:dyDescent="0.2">
      <c r="B18" s="21"/>
      <c r="C18" s="205"/>
      <c r="D18" s="206"/>
    </row>
    <row r="19" spans="2:4" ht="30" customHeight="1" x14ac:dyDescent="0.2">
      <c r="B19" s="21"/>
      <c r="C19" s="205"/>
      <c r="D19" s="206"/>
    </row>
    <row r="20" spans="2:4" ht="30" customHeight="1" x14ac:dyDescent="0.2">
      <c r="B20" s="21"/>
      <c r="C20" s="205"/>
      <c r="D20" s="206"/>
    </row>
    <row r="21" spans="2:4" ht="30" customHeight="1" x14ac:dyDescent="0.2">
      <c r="B21" s="21"/>
      <c r="C21" s="205"/>
      <c r="D21" s="206"/>
    </row>
    <row r="22" spans="2:4" ht="30" customHeight="1" x14ac:dyDescent="0.2">
      <c r="B22" s="21"/>
      <c r="C22" s="205"/>
      <c r="D22" s="206"/>
    </row>
    <row r="23" spans="2:4" ht="30" customHeight="1" x14ac:dyDescent="0.2">
      <c r="B23" s="21"/>
      <c r="C23" s="205"/>
      <c r="D23" s="206"/>
    </row>
    <row r="24" spans="2:4" ht="30" customHeight="1" x14ac:dyDescent="0.2">
      <c r="B24" s="21"/>
      <c r="C24" s="205"/>
      <c r="D24" s="206"/>
    </row>
    <row r="25" spans="2:4" ht="30" customHeight="1" x14ac:dyDescent="0.2">
      <c r="B25" s="21"/>
      <c r="C25" s="205"/>
      <c r="D25" s="206"/>
    </row>
    <row r="26" spans="2:4" ht="30" customHeight="1" x14ac:dyDescent="0.2">
      <c r="B26" s="21"/>
      <c r="C26" s="205"/>
      <c r="D26" s="206"/>
    </row>
    <row r="27" spans="2:4" ht="30" customHeight="1" x14ac:dyDescent="0.2">
      <c r="B27" s="21"/>
      <c r="C27" s="205"/>
      <c r="D27" s="206"/>
    </row>
    <row r="28" spans="2:4" ht="30" customHeight="1" x14ac:dyDescent="0.2">
      <c r="B28" s="21"/>
      <c r="C28" s="205"/>
      <c r="D28" s="206"/>
    </row>
    <row r="29" spans="2:4" ht="30" customHeight="1" x14ac:dyDescent="0.2">
      <c r="B29" s="21"/>
      <c r="C29" s="205"/>
      <c r="D29" s="206"/>
    </row>
    <row r="30" spans="2:4" ht="30" customHeight="1" x14ac:dyDescent="0.2">
      <c r="B30" s="21"/>
      <c r="C30" s="205"/>
      <c r="D30" s="206"/>
    </row>
    <row r="31" spans="2:4" ht="30" customHeight="1" thickBot="1" x14ac:dyDescent="0.25">
      <c r="B31" s="22"/>
      <c r="C31" s="201"/>
      <c r="D31" s="202"/>
    </row>
    <row r="33" spans="2:4" ht="19.5" customHeight="1" thickBot="1" x14ac:dyDescent="0.25">
      <c r="B33" s="6" t="s">
        <v>100</v>
      </c>
      <c r="C33" s="6"/>
    </row>
    <row r="34" spans="2:4" s="8" customFormat="1" ht="17.25" customHeight="1" x14ac:dyDescent="0.2">
      <c r="B34" s="138" t="s">
        <v>64</v>
      </c>
      <c r="C34" s="203" t="s">
        <v>64</v>
      </c>
      <c r="D34" s="204"/>
    </row>
    <row r="35" spans="2:4" ht="30" customHeight="1" x14ac:dyDescent="0.2">
      <c r="B35" s="21"/>
      <c r="C35" s="205"/>
      <c r="D35" s="206"/>
    </row>
    <row r="36" spans="2:4" ht="30" customHeight="1" x14ac:dyDescent="0.2">
      <c r="B36" s="153"/>
      <c r="C36" s="205"/>
      <c r="D36" s="206"/>
    </row>
    <row r="37" spans="2:4" ht="30" customHeight="1" thickBot="1" x14ac:dyDescent="0.25">
      <c r="B37" s="135"/>
      <c r="C37" s="201"/>
      <c r="D37" s="202"/>
    </row>
    <row r="39" spans="2:4" ht="19.5" customHeight="1" thickBot="1" x14ac:dyDescent="0.25">
      <c r="B39" s="6" t="s">
        <v>101</v>
      </c>
      <c r="C39" s="6"/>
    </row>
    <row r="40" spans="2:4" s="8" customFormat="1" ht="17.25" customHeight="1" x14ac:dyDescent="0.2">
      <c r="B40" s="139" t="s">
        <v>64</v>
      </c>
      <c r="C40" s="207" t="s">
        <v>64</v>
      </c>
      <c r="D40" s="208"/>
    </row>
    <row r="41" spans="2:4" ht="30" customHeight="1" x14ac:dyDescent="0.2">
      <c r="B41" s="21"/>
      <c r="C41" s="205"/>
      <c r="D41" s="206"/>
    </row>
    <row r="42" spans="2:4" ht="30" customHeight="1" x14ac:dyDescent="0.2">
      <c r="B42" s="153"/>
      <c r="C42" s="205"/>
      <c r="D42" s="206"/>
    </row>
    <row r="43" spans="2:4" ht="30" customHeight="1" thickBot="1" x14ac:dyDescent="0.25">
      <c r="B43" s="135"/>
      <c r="C43" s="201"/>
      <c r="D43" s="202"/>
    </row>
  </sheetData>
  <sheetProtection insertRows="0"/>
  <mergeCells count="33">
    <mergeCell ref="C5:D5"/>
    <mergeCell ref="C8:D8"/>
    <mergeCell ref="C11:D11"/>
    <mergeCell ref="C12:D12"/>
    <mergeCell ref="C27:D27"/>
    <mergeCell ref="C6:D6"/>
    <mergeCell ref="C7:D7"/>
    <mergeCell ref="C13:D13"/>
    <mergeCell ref="C16:D16"/>
    <mergeCell ref="C17:D17"/>
    <mergeCell ref="C18:D18"/>
    <mergeCell ref="C19:D19"/>
    <mergeCell ref="C21:D21"/>
    <mergeCell ref="C25:D25"/>
    <mergeCell ref="C23:D23"/>
    <mergeCell ref="C30:D30"/>
    <mergeCell ref="C31:D31"/>
    <mergeCell ref="C22:D22"/>
    <mergeCell ref="C24:D24"/>
    <mergeCell ref="C14:D14"/>
    <mergeCell ref="C15:D15"/>
    <mergeCell ref="C26:D26"/>
    <mergeCell ref="C28:D28"/>
    <mergeCell ref="C29:D29"/>
    <mergeCell ref="C20:D20"/>
    <mergeCell ref="C43:D43"/>
    <mergeCell ref="C34:D34"/>
    <mergeCell ref="C35:D35"/>
    <mergeCell ref="C37:D37"/>
    <mergeCell ref="C40:D40"/>
    <mergeCell ref="C41:D41"/>
    <mergeCell ref="C36:D36"/>
    <mergeCell ref="C42:D42"/>
  </mergeCells>
  <phoneticPr fontId="2"/>
  <pageMargins left="0.6" right="0.27" top="0.36" bottom="0.27" header="0.39" footer="0.31"/>
  <pageSetup paperSize="9" orientation="portrait" horizontalDpi="300" verticalDpi="300" r:id="rId1"/>
  <headerFooter alignWithMargins="0"/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"/>
  <sheetViews>
    <sheetView zoomScaleNormal="100" workbookViewId="0">
      <selection activeCell="B9" sqref="B9"/>
    </sheetView>
  </sheetViews>
  <sheetFormatPr defaultColWidth="9" defaultRowHeight="15" x14ac:dyDescent="0.2"/>
  <cols>
    <col min="1" max="1" width="1.77734375" style="1" customWidth="1"/>
    <col min="2" max="2" width="36.6640625" style="1" customWidth="1"/>
    <col min="3" max="3" width="18" style="1" customWidth="1"/>
    <col min="4" max="4" width="18.6640625" style="1" customWidth="1"/>
    <col min="5" max="5" width="19.44140625" style="1" customWidth="1"/>
    <col min="6" max="6" width="2.21875" style="1" customWidth="1"/>
    <col min="7" max="16384" width="9" style="1"/>
  </cols>
  <sheetData>
    <row r="1" spans="1:5" ht="27.75" customHeight="1" x14ac:dyDescent="0.2">
      <c r="B1" s="126" t="s">
        <v>102</v>
      </c>
      <c r="C1" s="127"/>
      <c r="D1" s="128"/>
      <c r="E1" s="129"/>
    </row>
    <row r="2" spans="1:5" ht="20.25" customHeight="1" x14ac:dyDescent="0.2">
      <c r="B2" s="130" t="s">
        <v>65</v>
      </c>
      <c r="C2" s="131"/>
      <c r="D2" s="132"/>
      <c r="E2" s="133"/>
    </row>
    <row r="3" spans="1:5" s="3" customFormat="1" ht="14.25" customHeight="1" x14ac:dyDescent="0.3">
      <c r="C3" s="4"/>
    </row>
    <row r="4" spans="1:5" s="3" customFormat="1" ht="18" customHeight="1" x14ac:dyDescent="0.3">
      <c r="A4" s="5"/>
      <c r="B4" s="4" t="s">
        <v>66</v>
      </c>
    </row>
    <row r="5" spans="1:5" ht="8.25" customHeight="1" x14ac:dyDescent="0.2">
      <c r="B5" s="122"/>
      <c r="C5" s="122"/>
      <c r="D5" s="122"/>
    </row>
    <row r="6" spans="1:5" ht="20.100000000000001" customHeight="1" x14ac:dyDescent="0.2">
      <c r="B6" s="6" t="s">
        <v>67</v>
      </c>
      <c r="C6" s="6"/>
      <c r="D6" s="7"/>
    </row>
    <row r="7" spans="1:5" ht="16.5" customHeight="1" thickBot="1" x14ac:dyDescent="0.25">
      <c r="B7" s="7" t="s">
        <v>68</v>
      </c>
      <c r="C7" s="7"/>
      <c r="D7" s="7"/>
    </row>
    <row r="8" spans="1:5" s="8" customFormat="1" ht="17.25" customHeight="1" x14ac:dyDescent="0.2">
      <c r="B8" s="9" t="s">
        <v>69</v>
      </c>
      <c r="C8" s="10"/>
    </row>
    <row r="9" spans="1:5" ht="25.5" customHeight="1" thickBot="1" x14ac:dyDescent="0.25">
      <c r="B9" s="11"/>
    </row>
    <row r="10" spans="1:5" ht="8.25" customHeight="1" x14ac:dyDescent="0.2">
      <c r="B10" s="7"/>
      <c r="C10" s="7"/>
      <c r="D10" s="7"/>
    </row>
    <row r="11" spans="1:5" ht="20.100000000000001" customHeight="1" x14ac:dyDescent="0.2">
      <c r="B11" s="6" t="s">
        <v>70</v>
      </c>
      <c r="C11" s="6"/>
      <c r="D11" s="7"/>
    </row>
    <row r="12" spans="1:5" ht="19.5" customHeight="1" thickBot="1" x14ac:dyDescent="0.25">
      <c r="B12" s="7" t="s">
        <v>71</v>
      </c>
      <c r="C12" s="7"/>
      <c r="D12" s="7"/>
    </row>
    <row r="13" spans="1:5" s="8" customFormat="1" ht="18" customHeight="1" x14ac:dyDescent="0.2">
      <c r="B13" s="9" t="s">
        <v>69</v>
      </c>
      <c r="C13" s="10"/>
    </row>
    <row r="14" spans="1:5" ht="29.25" customHeight="1" thickBot="1" x14ac:dyDescent="0.25">
      <c r="B14" s="11"/>
    </row>
    <row r="15" spans="1:5" ht="5.25" customHeight="1" x14ac:dyDescent="0.2"/>
    <row r="16" spans="1:5" ht="18.600000000000001" hidden="1" x14ac:dyDescent="0.2">
      <c r="B16" s="6" t="s">
        <v>72</v>
      </c>
      <c r="C16" s="6"/>
      <c r="D16" s="7"/>
    </row>
    <row r="17" spans="2:5" ht="21" hidden="1" customHeight="1" x14ac:dyDescent="0.2">
      <c r="B17" s="7" t="s">
        <v>73</v>
      </c>
      <c r="C17" s="7"/>
      <c r="D17" s="7"/>
    </row>
    <row r="18" spans="2:5" s="8" customFormat="1" ht="21.75" hidden="1" customHeight="1" x14ac:dyDescent="0.2">
      <c r="B18" s="12" t="s">
        <v>69</v>
      </c>
      <c r="C18" s="10"/>
    </row>
    <row r="19" spans="2:5" ht="30.75" hidden="1" customHeight="1" x14ac:dyDescent="0.2">
      <c r="B19" s="13"/>
    </row>
    <row r="20" spans="2:5" ht="7.5" hidden="1" customHeight="1" x14ac:dyDescent="0.2"/>
    <row r="21" spans="2:5" ht="6" hidden="1" customHeight="1" x14ac:dyDescent="0.2"/>
    <row r="22" spans="2:5" ht="20.100000000000001" customHeight="1" x14ac:dyDescent="0.2">
      <c r="B22" s="6" t="s">
        <v>74</v>
      </c>
      <c r="C22" s="6"/>
      <c r="D22" s="7"/>
    </row>
    <row r="23" spans="2:5" ht="16.5" customHeight="1" x14ac:dyDescent="0.2">
      <c r="B23" s="14" t="s">
        <v>75</v>
      </c>
      <c r="C23" s="14"/>
      <c r="D23" s="7"/>
    </row>
    <row r="24" spans="2:5" ht="16.5" customHeight="1" x14ac:dyDescent="0.2">
      <c r="B24" s="14" t="s">
        <v>76</v>
      </c>
      <c r="C24" s="14"/>
      <c r="D24" s="7"/>
    </row>
    <row r="25" spans="2:5" ht="16.5" customHeight="1" thickBot="1" x14ac:dyDescent="0.25">
      <c r="B25" s="7"/>
      <c r="C25" s="7"/>
      <c r="D25" s="7"/>
    </row>
    <row r="26" spans="2:5" s="8" customFormat="1" ht="18" customHeight="1" x14ac:dyDescent="0.2">
      <c r="B26" s="213" t="s">
        <v>77</v>
      </c>
      <c r="C26" s="214"/>
      <c r="D26" s="15" t="s">
        <v>60</v>
      </c>
      <c r="E26" s="16" t="s">
        <v>78</v>
      </c>
    </row>
    <row r="27" spans="2:5" ht="31.5" customHeight="1" thickBot="1" x14ac:dyDescent="0.25">
      <c r="B27" s="215"/>
      <c r="C27" s="216"/>
      <c r="D27" s="17"/>
      <c r="E27" s="18" t="str">
        <f>IF(OR(D27&gt;=5,D29&gt;=2000000),"全税共優秀機関賞",IF(D27&lt;0,"該当なし"," "))</f>
        <v xml:space="preserve"> </v>
      </c>
    </row>
    <row r="28" spans="2:5" ht="17.25" customHeight="1" x14ac:dyDescent="0.2">
      <c r="B28" s="225" t="s">
        <v>79</v>
      </c>
      <c r="C28" s="226"/>
      <c r="D28" s="219" t="s">
        <v>91</v>
      </c>
      <c r="E28" s="220"/>
    </row>
    <row r="29" spans="2:5" ht="33" customHeight="1" thickBot="1" x14ac:dyDescent="0.25">
      <c r="B29" s="221"/>
      <c r="C29" s="222"/>
      <c r="D29" s="223"/>
      <c r="E29" s="224"/>
    </row>
    <row r="30" spans="2:5" ht="14.25" customHeight="1" thickBot="1" x14ac:dyDescent="0.25">
      <c r="B30" s="19"/>
      <c r="C30" s="19"/>
      <c r="D30" s="20"/>
      <c r="E30" s="20"/>
    </row>
    <row r="31" spans="2:5" s="8" customFormat="1" ht="18" customHeight="1" x14ac:dyDescent="0.2">
      <c r="B31" s="213" t="s">
        <v>77</v>
      </c>
      <c r="C31" s="214"/>
      <c r="D31" s="15" t="s">
        <v>60</v>
      </c>
      <c r="E31" s="16" t="s">
        <v>78</v>
      </c>
    </row>
    <row r="32" spans="2:5" ht="31.5" customHeight="1" thickBot="1" x14ac:dyDescent="0.25">
      <c r="B32" s="215"/>
      <c r="C32" s="216"/>
      <c r="D32" s="17"/>
      <c r="E32" s="18" t="str">
        <f>IF(OR(D32&gt;=5,D34&gt;=2000000),"全税共優秀機関賞",IF(D32&lt;0,"該当なし"," "))</f>
        <v xml:space="preserve"> </v>
      </c>
    </row>
    <row r="33" spans="2:5" ht="17.25" customHeight="1" x14ac:dyDescent="0.2">
      <c r="B33" s="217" t="s">
        <v>79</v>
      </c>
      <c r="C33" s="218"/>
      <c r="D33" s="219" t="s">
        <v>80</v>
      </c>
      <c r="E33" s="220"/>
    </row>
    <row r="34" spans="2:5" ht="33" customHeight="1" thickBot="1" x14ac:dyDescent="0.25">
      <c r="B34" s="221"/>
      <c r="C34" s="222"/>
      <c r="D34" s="223"/>
      <c r="E34" s="224"/>
    </row>
    <row r="35" spans="2:5" ht="24" customHeight="1" thickBot="1" x14ac:dyDescent="0.25">
      <c r="B35" s="107"/>
      <c r="C35" s="104"/>
      <c r="D35" s="105"/>
      <c r="E35" s="106"/>
    </row>
    <row r="36" spans="2:5" s="8" customFormat="1" ht="18" customHeight="1" x14ac:dyDescent="0.2">
      <c r="B36" s="213" t="s">
        <v>77</v>
      </c>
      <c r="C36" s="214"/>
      <c r="D36" s="15" t="s">
        <v>60</v>
      </c>
      <c r="E36" s="16" t="s">
        <v>78</v>
      </c>
    </row>
    <row r="37" spans="2:5" ht="31.5" customHeight="1" thickBot="1" x14ac:dyDescent="0.25">
      <c r="B37" s="215"/>
      <c r="C37" s="216"/>
      <c r="D37" s="17"/>
      <c r="E37" s="18" t="str">
        <f>IF(OR(D37&gt;=5,D39&gt;=2000000),"全税共優秀機関賞",IF(D37&lt;0,"該当なし"," "))</f>
        <v xml:space="preserve"> </v>
      </c>
    </row>
    <row r="38" spans="2:5" ht="17.25" customHeight="1" x14ac:dyDescent="0.2">
      <c r="B38" s="225" t="s">
        <v>79</v>
      </c>
      <c r="C38" s="226"/>
      <c r="D38" s="219" t="s">
        <v>80</v>
      </c>
      <c r="E38" s="220"/>
    </row>
    <row r="39" spans="2:5" ht="33" customHeight="1" thickBot="1" x14ac:dyDescent="0.25">
      <c r="B39" s="221"/>
      <c r="C39" s="222"/>
      <c r="D39" s="223"/>
      <c r="E39" s="224"/>
    </row>
    <row r="40" spans="2:5" ht="14.25" customHeight="1" thickBot="1" x14ac:dyDescent="0.25">
      <c r="B40" s="19"/>
      <c r="C40" s="19"/>
      <c r="D40" s="20"/>
      <c r="E40" s="20"/>
    </row>
    <row r="41" spans="2:5" s="8" customFormat="1" ht="18" customHeight="1" x14ac:dyDescent="0.2">
      <c r="B41" s="213" t="s">
        <v>77</v>
      </c>
      <c r="C41" s="214"/>
      <c r="D41" s="15" t="s">
        <v>60</v>
      </c>
      <c r="E41" s="16" t="s">
        <v>78</v>
      </c>
    </row>
    <row r="42" spans="2:5" ht="31.5" customHeight="1" thickBot="1" x14ac:dyDescent="0.25">
      <c r="B42" s="215"/>
      <c r="C42" s="216"/>
      <c r="D42" s="17"/>
      <c r="E42" s="18" t="str">
        <f>IF(OR(D42&gt;=5,D44&gt;=2000000),"全税共優秀機関賞",IF(D42&lt;0,"該当なし"," "))</f>
        <v xml:space="preserve"> </v>
      </c>
    </row>
    <row r="43" spans="2:5" ht="17.25" customHeight="1" x14ac:dyDescent="0.2">
      <c r="B43" s="217" t="s">
        <v>79</v>
      </c>
      <c r="C43" s="218"/>
      <c r="D43" s="219" t="s">
        <v>80</v>
      </c>
      <c r="E43" s="220"/>
    </row>
    <row r="44" spans="2:5" ht="33" customHeight="1" thickBot="1" x14ac:dyDescent="0.25">
      <c r="B44" s="221"/>
      <c r="C44" s="222"/>
      <c r="D44" s="223"/>
      <c r="E44" s="224"/>
    </row>
    <row r="45" spans="2:5" ht="6.75" customHeight="1" x14ac:dyDescent="0.2"/>
  </sheetData>
  <sheetProtection algorithmName="SHA-512" hashValue="wCk/vmB19i7Ky5tH23S1ZxmI7pSytROVSo/hYljnq3BmHmfOrG/31a9rRXLr+fR30VuaUgRF0a2f6XyYsGpoZA==" saltValue="ic5ETv8jdebb6ctQ3LlyZQ==" spinCount="100000" sheet="1" insertRows="0"/>
  <mergeCells count="24">
    <mergeCell ref="B36:C36"/>
    <mergeCell ref="B37:C37"/>
    <mergeCell ref="B38:C38"/>
    <mergeCell ref="D38:E38"/>
    <mergeCell ref="B39:C39"/>
    <mergeCell ref="D39:E39"/>
    <mergeCell ref="B41:C41"/>
    <mergeCell ref="B42:C42"/>
    <mergeCell ref="B43:C43"/>
    <mergeCell ref="D43:E43"/>
    <mergeCell ref="B44:C44"/>
    <mergeCell ref="D44:E44"/>
    <mergeCell ref="B26:C26"/>
    <mergeCell ref="B27:C27"/>
    <mergeCell ref="B28:C28"/>
    <mergeCell ref="D28:E28"/>
    <mergeCell ref="B29:C29"/>
    <mergeCell ref="D29:E29"/>
    <mergeCell ref="B31:C31"/>
    <mergeCell ref="B32:C32"/>
    <mergeCell ref="B33:C33"/>
    <mergeCell ref="D33:E33"/>
    <mergeCell ref="B34:C34"/>
    <mergeCell ref="D34:E34"/>
  </mergeCells>
  <phoneticPr fontId="2"/>
  <pageMargins left="0.6" right="0.27" top="0.36" bottom="0.27" header="0.39" footer="0.3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①報告担当者</vt:lpstr>
      <vt:lpstr>②VIPの部</vt:lpstr>
      <vt:lpstr>③年金の部</vt:lpstr>
      <vt:lpstr>④優秀支社</vt:lpstr>
      <vt:lpstr>⑤優秀機関</vt:lpstr>
      <vt:lpstr>⑥東北税協特別賞 </vt:lpstr>
      <vt:lpstr>⑦全税共特別賞 </vt:lpstr>
      <vt:lpstr>④優秀支社!Print_Area</vt:lpstr>
      <vt:lpstr>②VIPの部!Print_Titles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</dc:creator>
  <cp:keywords/>
  <dc:description/>
  <cp:lastModifiedBy>東北税理士会　鈴木 健士</cp:lastModifiedBy>
  <cp:revision/>
  <cp:lastPrinted>2025-11-28T07:06:24Z</cp:lastPrinted>
  <dcterms:created xsi:type="dcterms:W3CDTF">2006-01-06T07:38:14Z</dcterms:created>
  <dcterms:modified xsi:type="dcterms:W3CDTF">2025-12-09T06:00:58Z</dcterms:modified>
  <cp:category/>
  <cp:contentStatus/>
</cp:coreProperties>
</file>